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d.docs.live.net/cf42d7798b837846/PhD NINETEENTH CENTURY ART/POST VIVA PHD/Appendices Adelman Victorian Brighton Collectors PhD/"/>
    </mc:Choice>
  </mc:AlternateContent>
  <xr:revisionPtr revIDLastSave="780" documentId="8_{6F335532-0AFC-4DC9-8437-55956E91DD7F}" xr6:coauthVersionLast="47" xr6:coauthVersionMax="47" xr10:uidLastSave="{CE0C907F-9DE0-47AE-B5E6-6093E6EF2C50}"/>
  <bookViews>
    <workbookView xWindow="-120" yWindow="-120" windowWidth="29040" windowHeight="15840" tabRatio="870" xr2:uid="{00000000-000D-0000-FFFF-FFFF00000000}"/>
  </bookViews>
  <sheets>
    <sheet name="i Loans and donations" sheetId="12" r:id="rId1"/>
    <sheet name="ii Object catalogues" sheetId="7" r:id="rId2"/>
    <sheet name="iii Picture catalogues" sheetId="15" r:id="rId3"/>
    <sheet name="iv Artists alphabetical" sheetId="24" r:id="rId4"/>
    <sheet name="v Picture price size" sheetId="22" r:id="rId5"/>
    <sheet name="vi Picture summaries" sheetId="17" r:id="rId6"/>
    <sheet name="vii Museum comparison" sheetId="23" r:id="rId7"/>
  </sheets>
  <definedNames>
    <definedName name="_Hlk517101614" localSheetId="0">'i Loans and donations'!$F$41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52" i="22" l="1"/>
  <c r="E158" i="22" s="1"/>
  <c r="G152" i="22" l="1"/>
  <c r="F152" i="22"/>
  <c r="E152" i="22"/>
  <c r="H16" i="24" l="1"/>
  <c r="A5" i="24"/>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2" i="24"/>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5" i="22" l="1"/>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E157" i="22"/>
  <c r="F177" i="7"/>
  <c r="E177" i="7"/>
  <c r="A137" i="7"/>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F129" i="7" l="1"/>
  <c r="E129" i="7"/>
  <c r="E130" i="7" s="1"/>
  <c r="D129" i="7"/>
  <c r="D131" i="7" s="1"/>
  <c r="A8" i="7" l="1"/>
  <c r="A9" i="7" s="1"/>
  <c r="A10" i="7" s="1"/>
  <c r="A11" i="7" s="1"/>
  <c r="A12" i="7" s="1"/>
  <c r="A13" i="7" s="1"/>
  <c r="A14" i="7" s="1"/>
  <c r="A15" i="7" s="1"/>
  <c r="A16" i="7" s="1"/>
  <c r="A17" i="7" s="1"/>
  <c r="A18" i="7" s="1"/>
  <c r="A19" i="7" s="1"/>
  <c r="A20" i="7" s="1"/>
  <c r="A22" i="7" s="1"/>
  <c r="A23" i="7" s="1"/>
  <c r="A24" i="7" s="1"/>
  <c r="A25" i="7" s="1"/>
  <c r="A26" i="7" s="1"/>
  <c r="A27" i="7" s="1"/>
  <c r="A28" i="7" s="1"/>
  <c r="A29" i="7" s="1"/>
  <c r="A30" i="7" s="1"/>
  <c r="A31" i="7" s="1"/>
  <c r="A32" i="7" s="1"/>
  <c r="A33" i="7" s="1"/>
  <c r="A34" i="7" s="1"/>
  <c r="A36" i="7" s="1"/>
  <c r="A37" i="7" s="1"/>
  <c r="A38" i="7" s="1"/>
  <c r="A39" i="7" s="1"/>
  <c r="A40" i="7" s="1"/>
  <c r="A41" i="7" s="1"/>
  <c r="A42" i="7" s="1"/>
  <c r="A43" i="7" s="1"/>
  <c r="A44" i="7" s="1"/>
  <c r="A45" i="7" s="1"/>
  <c r="A46" i="7" s="1"/>
  <c r="A47" i="7" s="1"/>
  <c r="A48" i="7" s="1"/>
  <c r="A50" i="7" s="1"/>
  <c r="A51" i="7" s="1"/>
  <c r="A52" i="7" s="1"/>
  <c r="A53"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8" i="7" s="1"/>
  <c r="A119" i="7" s="1"/>
  <c r="A120" i="7" s="1"/>
  <c r="A121" i="7" s="1"/>
  <c r="A122" i="7" s="1"/>
  <c r="A123" i="7" s="1"/>
  <c r="A124" i="7" s="1"/>
  <c r="A125" i="7" s="1"/>
  <c r="A126" i="7" s="1"/>
  <c r="A127" i="7" s="1"/>
</calcChain>
</file>

<file path=xl/sharedStrings.xml><?xml version="1.0" encoding="utf-8"?>
<sst xmlns="http://schemas.openxmlformats.org/spreadsheetml/2006/main" count="3701" uniqueCount="1402">
  <si>
    <t xml:space="preserve">Artist </t>
  </si>
  <si>
    <t>Title</t>
  </si>
  <si>
    <t>£</t>
  </si>
  <si>
    <t>s</t>
  </si>
  <si>
    <t>d</t>
  </si>
  <si>
    <t>Notes</t>
  </si>
  <si>
    <t xml:space="preserve">Drawings </t>
  </si>
  <si>
    <t>Blake, W</t>
  </si>
  <si>
    <t>l</t>
  </si>
  <si>
    <t>De la Croix</t>
  </si>
  <si>
    <t>Downman J</t>
  </si>
  <si>
    <t>Ehrke J</t>
  </si>
  <si>
    <t>Gainsborough</t>
  </si>
  <si>
    <t xml:space="preserve">Burne-Jones Sir P </t>
  </si>
  <si>
    <t xml:space="preserve">Lawrence T (after) </t>
  </si>
  <si>
    <t>Luini B</t>
  </si>
  <si>
    <t xml:space="preserve">Millais, Sir JE </t>
  </si>
  <si>
    <t xml:space="preserve">Millet JF </t>
  </si>
  <si>
    <t>Russell J</t>
  </si>
  <si>
    <t>Turner</t>
  </si>
  <si>
    <t>Pictures</t>
  </si>
  <si>
    <t>Basaiti M</t>
  </si>
  <si>
    <t>Beale, Sophia</t>
  </si>
  <si>
    <t>La Petite Angele</t>
  </si>
  <si>
    <t xml:space="preserve">Bellini School </t>
  </si>
  <si>
    <t>Bruyn B</t>
  </si>
  <si>
    <t>Bucheel</t>
  </si>
  <si>
    <t>Cause J</t>
  </si>
  <si>
    <t>Gamblers</t>
  </si>
  <si>
    <t>Constable</t>
  </si>
  <si>
    <t>Cleeve J. Van</t>
  </si>
  <si>
    <t xml:space="preserve">Constable </t>
  </si>
  <si>
    <t>Correggio</t>
  </si>
  <si>
    <t>Cranach</t>
  </si>
  <si>
    <t>Saint Jerome</t>
  </si>
  <si>
    <t>Crome</t>
  </si>
  <si>
    <t>David G</t>
  </si>
  <si>
    <t>Diaz</t>
  </si>
  <si>
    <t>Drummond</t>
  </si>
  <si>
    <t xml:space="preserve">Dutch School </t>
  </si>
  <si>
    <t>Early English</t>
  </si>
  <si>
    <t>Early Flemish School</t>
  </si>
  <si>
    <t xml:space="preserve">Early German school </t>
  </si>
  <si>
    <t>Early Italian School</t>
  </si>
  <si>
    <t xml:space="preserve">Ferrari Gaudenzio </t>
  </si>
  <si>
    <t xml:space="preserve">Flemish School </t>
  </si>
  <si>
    <t xml:space="preserve">Florentine School </t>
  </si>
  <si>
    <t>Saint Anthony</t>
  </si>
  <si>
    <t xml:space="preserve">French School </t>
  </si>
  <si>
    <t xml:space="preserve">Gainsborough </t>
  </si>
  <si>
    <t xml:space="preserve">German School </t>
  </si>
  <si>
    <t>Van Goyen</t>
  </si>
  <si>
    <t xml:space="preserve">Guido </t>
  </si>
  <si>
    <t xml:space="preserve">Hals </t>
  </si>
  <si>
    <t>Harlow GH</t>
  </si>
  <si>
    <t>Holbein H</t>
  </si>
  <si>
    <t xml:space="preserve">Holbein School </t>
  </si>
  <si>
    <t xml:space="preserve">Erasmus </t>
  </si>
  <si>
    <t xml:space="preserve">Italian School </t>
  </si>
  <si>
    <t>Van Leyden</t>
  </si>
  <si>
    <t>Lucidel N</t>
  </si>
  <si>
    <t xml:space="preserve">Mabuse School </t>
  </si>
  <si>
    <t>Macbeth</t>
  </si>
  <si>
    <t>Mola F</t>
  </si>
  <si>
    <t>More Sir A</t>
  </si>
  <si>
    <t xml:space="preserve">Morland </t>
  </si>
  <si>
    <t>Netscher</t>
  </si>
  <si>
    <t>Orley B. Van</t>
  </si>
  <si>
    <t>Pedrini G</t>
  </si>
  <si>
    <t xml:space="preserve">Pontormo </t>
  </si>
  <si>
    <t>Pordenone</t>
  </si>
  <si>
    <t>Reynolds Sir J</t>
  </si>
  <si>
    <t xml:space="preserve">Reynolds Sir J after </t>
  </si>
  <si>
    <t>Roads J</t>
  </si>
  <si>
    <t>De la Roche</t>
  </si>
  <si>
    <t>Romney G</t>
  </si>
  <si>
    <t>Rosselli C</t>
  </si>
  <si>
    <t xml:space="preserve">Del Sarto </t>
  </si>
  <si>
    <t>Van Stry J</t>
  </si>
  <si>
    <t xml:space="preserve">School of Tournay </t>
  </si>
  <si>
    <t xml:space="preserve">Venetian School </t>
  </si>
  <si>
    <t>School of Verona</t>
  </si>
  <si>
    <t>Volterra</t>
  </si>
  <si>
    <t>West B</t>
  </si>
  <si>
    <t xml:space="preserve">Wheatly style of </t>
  </si>
  <si>
    <t>Wilson R</t>
  </si>
  <si>
    <t xml:space="preserve">Wouverman </t>
  </si>
  <si>
    <t xml:space="preserve">Bramantino </t>
  </si>
  <si>
    <t>Gonzaga Palace Portraits - formed part of frieze in small room in the Gonzaga Palace of San Martino near Mantua</t>
  </si>
  <si>
    <t>Portraits - three in one frame</t>
  </si>
  <si>
    <t xml:space="preserve">Portrait in one frame </t>
  </si>
  <si>
    <t xml:space="preserve">Early English </t>
  </si>
  <si>
    <t>Atkins S</t>
  </si>
  <si>
    <t>Rinardi L</t>
  </si>
  <si>
    <t>Largilliere</t>
  </si>
  <si>
    <t>Kneller</t>
  </si>
  <si>
    <t xml:space="preserve">Guardi </t>
  </si>
  <si>
    <t xml:space="preserve">Knell WA </t>
  </si>
  <si>
    <t xml:space="preserve">Poussin </t>
  </si>
  <si>
    <t xml:space="preserve">Cantarini </t>
  </si>
  <si>
    <t>Raffaelle after</t>
  </si>
  <si>
    <t xml:space="preserve">The Fornarina </t>
  </si>
  <si>
    <t>Zuccarelli F</t>
  </si>
  <si>
    <t xml:space="preserve">Vincent G </t>
  </si>
  <si>
    <t xml:space="preserve">Lely </t>
  </si>
  <si>
    <t xml:space="preserve">Say FR </t>
  </si>
  <si>
    <t xml:space="preserve">Breughal Old </t>
  </si>
  <si>
    <t xml:space="preserve">Van Dyck </t>
  </si>
  <si>
    <t>Van de Velde</t>
  </si>
  <si>
    <t>Hogarth</t>
  </si>
  <si>
    <t>Tuer H</t>
  </si>
  <si>
    <t xml:space="preserve">Patel </t>
  </si>
  <si>
    <t>Rathbone J</t>
  </si>
  <si>
    <t>Breuhgel</t>
  </si>
  <si>
    <t xml:space="preserve">Ostade </t>
  </si>
  <si>
    <t xml:space="preserve">P of Count Piccolomini </t>
  </si>
  <si>
    <t xml:space="preserve">Early English Style </t>
  </si>
  <si>
    <t>Grimaldi W</t>
  </si>
  <si>
    <t xml:space="preserve">Kneller School </t>
  </si>
  <si>
    <t>Drummond S</t>
  </si>
  <si>
    <t xml:space="preserve">Dietrich </t>
  </si>
  <si>
    <t xml:space="preserve">Romney copy of </t>
  </si>
  <si>
    <t>Portrait of Mrs Frankland</t>
  </si>
  <si>
    <t xml:space="preserve">Porbus P </t>
  </si>
  <si>
    <t xml:space="preserve">Potter Paul </t>
  </si>
  <si>
    <t xml:space="preserve">Dollman CJ </t>
  </si>
  <si>
    <t xml:space="preserve">Hayman </t>
  </si>
  <si>
    <t>Bouvier J</t>
  </si>
  <si>
    <t xml:space="preserve">Constable J </t>
  </si>
  <si>
    <t>Lane in Kent</t>
  </si>
  <si>
    <t xml:space="preserve">Jackson </t>
  </si>
  <si>
    <t>The First Sketch</t>
  </si>
  <si>
    <t xml:space="preserve">Opie </t>
  </si>
  <si>
    <t xml:space="preserve">Northcote </t>
  </si>
  <si>
    <t>Portrait of Dr Brown</t>
  </si>
  <si>
    <t xml:space="preserve">Curran Miss </t>
  </si>
  <si>
    <t xml:space="preserve">Kennedy </t>
  </si>
  <si>
    <t xml:space="preserve">Baptiste </t>
  </si>
  <si>
    <t xml:space="preserve">Hoare of Bath </t>
  </si>
  <si>
    <t>Echo</t>
  </si>
  <si>
    <t xml:space="preserve">Koninck Solomon </t>
  </si>
  <si>
    <t>Judas</t>
  </si>
  <si>
    <t xml:space="preserve">Jackson John </t>
  </si>
  <si>
    <t>Portrait</t>
  </si>
  <si>
    <t xml:space="preserve">Cipriani after </t>
  </si>
  <si>
    <t>Eros</t>
  </si>
  <si>
    <t xml:space="preserve">Westall </t>
  </si>
  <si>
    <t>Portrait of Lady Austen</t>
  </si>
  <si>
    <t>Sunset in a Marsh</t>
  </si>
  <si>
    <t>Sharpe</t>
  </si>
  <si>
    <t>Le Fevre</t>
  </si>
  <si>
    <t>Breughel</t>
  </si>
  <si>
    <t>Rosenberg</t>
  </si>
  <si>
    <t>Cascade of Hallenstein</t>
  </si>
  <si>
    <t>Reynolds Miss</t>
  </si>
  <si>
    <t xml:space="preserve">Portrait of Dr Johnson </t>
  </si>
  <si>
    <t xml:space="preserve">Velazquez </t>
  </si>
  <si>
    <t>Portrait of Carlo Maratti</t>
  </si>
  <si>
    <t xml:space="preserve">Cuyp A </t>
  </si>
  <si>
    <t>44a</t>
  </si>
  <si>
    <t>Coppard C junior</t>
  </si>
  <si>
    <t>Swanbourne Lake Arundel</t>
  </si>
  <si>
    <t>Fitler J</t>
  </si>
  <si>
    <t>The Old Bath Coach</t>
  </si>
  <si>
    <t>Hunt W</t>
  </si>
  <si>
    <t>Evening Rest</t>
  </si>
  <si>
    <t>Lear E</t>
  </si>
  <si>
    <t>Beachy Head</t>
  </si>
  <si>
    <t>Bennett James</t>
  </si>
  <si>
    <t>Turner W of Oxford</t>
  </si>
  <si>
    <t>Michaelangelo after</t>
  </si>
  <si>
    <t xml:space="preserve">Leech John </t>
  </si>
  <si>
    <t xml:space="preserve">Lawrence ST </t>
  </si>
  <si>
    <t>Portrait of Mrs Fitzherbert</t>
  </si>
  <si>
    <t>Landseer E</t>
  </si>
  <si>
    <t>Miller W</t>
  </si>
  <si>
    <t xml:space="preserve">Wright of Derby </t>
  </si>
  <si>
    <t>De Bles Henri style of</t>
  </si>
  <si>
    <t xml:space="preserve">Cornelisz, Albert </t>
  </si>
  <si>
    <t xml:space="preserve">Moroni Giovanni </t>
  </si>
  <si>
    <t xml:space="preserve">More, Antonio </t>
  </si>
  <si>
    <t xml:space="preserve">Victors Jan </t>
  </si>
  <si>
    <t xml:space="preserve">Van der Borcht Pieter </t>
  </si>
  <si>
    <t xml:space="preserve">Lievens Jan </t>
  </si>
  <si>
    <t>Van Orley/ Van Cleve</t>
  </si>
  <si>
    <t xml:space="preserve">Bonvicino, Alessandro </t>
  </si>
  <si>
    <t>Orrente Pedro (Span sch)</t>
  </si>
  <si>
    <t>Hogarth attib</t>
  </si>
  <si>
    <t xml:space="preserve">Hoppner John </t>
  </si>
  <si>
    <t xml:space="preserve">Stubbs, George </t>
  </si>
  <si>
    <t xml:space="preserve">Forest Scene </t>
  </si>
  <si>
    <t xml:space="preserve">Kneller Godfrey </t>
  </si>
  <si>
    <t xml:space="preserve">Dollman JC </t>
  </si>
  <si>
    <t xml:space="preserve">Durer follower of </t>
  </si>
  <si>
    <t xml:space="preserve">English </t>
  </si>
  <si>
    <t xml:space="preserve">Figures </t>
  </si>
  <si>
    <t>Fra Bartolommeo attrib</t>
  </si>
  <si>
    <t>Savanarola</t>
  </si>
  <si>
    <t xml:space="preserve">Battle Scene </t>
  </si>
  <si>
    <t>Chamberlin N</t>
  </si>
  <si>
    <t>Watermill</t>
  </si>
  <si>
    <t xml:space="preserve">Italian </t>
  </si>
  <si>
    <t xml:space="preserve">Rembrandt after </t>
  </si>
  <si>
    <t xml:space="preserve">Sassoferrato after </t>
  </si>
  <si>
    <t xml:space="preserve">Ghirlandaio after </t>
  </si>
  <si>
    <t>Cuyp Benjamin the elder</t>
  </si>
  <si>
    <t>Daye Richard M attrib</t>
  </si>
  <si>
    <t xml:space="preserve">Wingate JL </t>
  </si>
  <si>
    <t xml:space="preserve">Ritchie John </t>
  </si>
  <si>
    <t xml:space="preserve">Mangeant Paul-Emile </t>
  </si>
  <si>
    <t xml:space="preserve">Young French Girl </t>
  </si>
  <si>
    <t xml:space="preserve">Napoleon </t>
  </si>
  <si>
    <t>Van Alsoot, Denis</t>
  </si>
  <si>
    <t xml:space="preserve">Peasant Girl </t>
  </si>
  <si>
    <t xml:space="preserve">Constant Benjamin </t>
  </si>
  <si>
    <t>The Holy Family</t>
  </si>
  <si>
    <t>Hall Oliver</t>
  </si>
  <si>
    <t xml:space="preserve">The Holy Family </t>
  </si>
  <si>
    <t xml:space="preserve">Woolner J </t>
  </si>
  <si>
    <t xml:space="preserve">Richard Cobden </t>
  </si>
  <si>
    <t xml:space="preserve">19th </t>
  </si>
  <si>
    <t>Patinir attrib</t>
  </si>
  <si>
    <t>Luca Giordano</t>
  </si>
  <si>
    <t>Hodges, William, attrib</t>
  </si>
  <si>
    <t xml:space="preserve">Mostaert Jan, attrib., </t>
  </si>
  <si>
    <t>Italian School</t>
  </si>
  <si>
    <t>Wouvermans Philips, attrib.,</t>
  </si>
  <si>
    <t>Wohlgemut, studio of</t>
  </si>
  <si>
    <t>Holbein, H follower</t>
  </si>
  <si>
    <t>Vivarini, Batolomeo, school of</t>
  </si>
  <si>
    <t>h</t>
  </si>
  <si>
    <t>Rottenhammer</t>
  </si>
  <si>
    <t>Horremans J</t>
  </si>
  <si>
    <t xml:space="preserve">Lady Hamilton </t>
  </si>
  <si>
    <t xml:space="preserve">Romney </t>
  </si>
  <si>
    <t>Gibbon the historian</t>
  </si>
  <si>
    <t xml:space="preserve">Sketch </t>
  </si>
  <si>
    <t>Porbus</t>
  </si>
  <si>
    <t>Crucifixion</t>
  </si>
  <si>
    <t>Cuyp A</t>
  </si>
  <si>
    <t>The Sentry</t>
  </si>
  <si>
    <t>Earl of Dorset</t>
  </si>
  <si>
    <t>Cox</t>
  </si>
  <si>
    <t>Konink, Solomon</t>
  </si>
  <si>
    <t>Judas [...] Thirty Pieces of Silver</t>
  </si>
  <si>
    <t>99A</t>
  </si>
  <si>
    <t>Goats</t>
  </si>
  <si>
    <t>The Wildfowl Shooter</t>
  </si>
  <si>
    <t>Northcote J RA</t>
  </si>
  <si>
    <t>Wetall R RA</t>
  </si>
  <si>
    <t>Constable J RA</t>
  </si>
  <si>
    <t>105A</t>
  </si>
  <si>
    <t>The Storm</t>
  </si>
  <si>
    <t>107A Lefevre</t>
  </si>
  <si>
    <t>The Duke of Wellington</t>
  </si>
  <si>
    <t>Curran Miss</t>
  </si>
  <si>
    <t xml:space="preserve">Portrait Lady Hamilton </t>
  </si>
  <si>
    <t>111A</t>
  </si>
  <si>
    <t>Lady Frankland</t>
  </si>
  <si>
    <t>114B</t>
  </si>
  <si>
    <t>Blake W</t>
  </si>
  <si>
    <t>Christ Healing the Blind Man</t>
  </si>
  <si>
    <t xml:space="preserve">Portrait of B. West </t>
  </si>
  <si>
    <t>West, Benjamin RA</t>
  </si>
  <si>
    <t xml:space="preserve">Portrait of Gibbon </t>
  </si>
  <si>
    <t>Romney RA</t>
  </si>
  <si>
    <t>Head of Rabbi</t>
  </si>
  <si>
    <t>Dr Johnson</t>
  </si>
  <si>
    <t>The first sketch</t>
  </si>
  <si>
    <t>The Orange Pedlar (sketch)</t>
  </si>
  <si>
    <t>Romney after</t>
  </si>
  <si>
    <t>Portrait of 3rd Duke of Richmond</t>
  </si>
  <si>
    <t>Coppard L</t>
  </si>
  <si>
    <t>Swanbourne Lake, Arundel</t>
  </si>
  <si>
    <t xml:space="preserve">Wilkie David </t>
  </si>
  <si>
    <t>Bible</t>
  </si>
  <si>
    <t>Binding</t>
  </si>
  <si>
    <t>Byron</t>
  </si>
  <si>
    <t>Caxton Caton</t>
  </si>
  <si>
    <t>New Testament</t>
  </si>
  <si>
    <t>Bouts, Dirk</t>
  </si>
  <si>
    <t>The Burning Bush</t>
  </si>
  <si>
    <t>Durer, Albrecht</t>
  </si>
  <si>
    <t>Portrait of a Man</t>
  </si>
  <si>
    <t>Fouquet Jean</t>
  </si>
  <si>
    <t>Virgin and Child Surrounded by Angels</t>
  </si>
  <si>
    <t xml:space="preserve">Neufchatel, Lucidel </t>
  </si>
  <si>
    <t xml:space="preserve">Portrait of a Lady </t>
  </si>
  <si>
    <t>Weyden Rogier van der</t>
  </si>
  <si>
    <t>Portrait of the Artist</t>
  </si>
  <si>
    <t xml:space="preserve">Messina, Antonello da </t>
  </si>
  <si>
    <t>Ghirlandaio</t>
  </si>
  <si>
    <t>Portrait of Giovanna Tornabuoni</t>
  </si>
  <si>
    <t>Zurburan, Francisco de</t>
  </si>
  <si>
    <t>The Magdalen</t>
  </si>
  <si>
    <t xml:space="preserve">Raeburn, Sir Henry RA </t>
  </si>
  <si>
    <t>Portrait of Mrs O'Beirne</t>
  </si>
  <si>
    <t>Portrait of the Reverend Lucius O'Beirne</t>
  </si>
  <si>
    <t xml:space="preserve">Constable, John </t>
  </si>
  <si>
    <t>The Avenue</t>
  </si>
  <si>
    <t>Btn 1872</t>
  </si>
  <si>
    <t>Btn 1873</t>
  </si>
  <si>
    <t>Btn 1874</t>
  </si>
  <si>
    <t>Christie's 1905</t>
  </si>
  <si>
    <t>ZZ anon</t>
  </si>
  <si>
    <t>x</t>
  </si>
  <si>
    <t xml:space="preserve">Portrait of a Man </t>
  </si>
  <si>
    <t>Spanioletti</t>
  </si>
  <si>
    <t xml:space="preserve">Moses to Pharaoh's Daughter </t>
  </si>
  <si>
    <t>Lanini, Bernadino</t>
  </si>
  <si>
    <t>Virgin and Child</t>
  </si>
  <si>
    <t xml:space="preserve">Matteo di Giovanni </t>
  </si>
  <si>
    <t>Madonna with Saints</t>
  </si>
  <si>
    <t xml:space="preserve">Botticelli </t>
  </si>
  <si>
    <t>Virgin and Child with St. John</t>
  </si>
  <si>
    <t>Fables of Aesop, first edition</t>
  </si>
  <si>
    <t>Fables of Aesop, second edition</t>
  </si>
  <si>
    <t>Select Fables</t>
  </si>
  <si>
    <t>History of Quadrupeds, first edition</t>
  </si>
  <si>
    <t>Vignettes to Bewick's Various Works</t>
  </si>
  <si>
    <t>Bewick, Thomas</t>
  </si>
  <si>
    <t>Descriptive and Critical Catalogue of Works</t>
  </si>
  <si>
    <t>The New Museum of Natural History, cuts 1810</t>
  </si>
  <si>
    <t>Dodd's Beauties of History 1796 etc</t>
  </si>
  <si>
    <t>General History of Quadrupeds, third edition 1792 etc</t>
  </si>
  <si>
    <t>Tyndale and Coverdale translation 1535</t>
  </si>
  <si>
    <t>Publisher/work</t>
  </si>
  <si>
    <t>Translated according to the Hebrew and Greek</t>
  </si>
  <si>
    <t xml:space="preserve">Binding </t>
  </si>
  <si>
    <t xml:space="preserve">Lamberti Colloqui Sacri </t>
  </si>
  <si>
    <t>Sallusti Opera</t>
  </si>
  <si>
    <t xml:space="preserve">The Humble Penitent </t>
  </si>
  <si>
    <t>1790-1810</t>
  </si>
  <si>
    <t>Manuscript on Paper</t>
  </si>
  <si>
    <t>A short Introduction to Latin Grammar</t>
  </si>
  <si>
    <t xml:space="preserve">Manuscript </t>
  </si>
  <si>
    <t>In old German on paper</t>
  </si>
  <si>
    <t>Sixty initial letters, borders</t>
  </si>
  <si>
    <t>Miniatures on Vellum in Gold etc</t>
  </si>
  <si>
    <t>Initial and illustrations</t>
  </si>
  <si>
    <t>4 illustrations</t>
  </si>
  <si>
    <t>9 folio pages, initial letters and borders</t>
  </si>
  <si>
    <t>6 folio pages from an Antiphoner</t>
  </si>
  <si>
    <t>Battle Scene</t>
  </si>
  <si>
    <t>14 fragments , letters and borders</t>
  </si>
  <si>
    <t xml:space="preserve">3 full-page illustrations </t>
  </si>
  <si>
    <t>Large initial letter B with illustrations</t>
  </si>
  <si>
    <t>Illustration</t>
  </si>
  <si>
    <t>Version of Wycliffe with Prologues</t>
  </si>
  <si>
    <t>c1380</t>
  </si>
  <si>
    <t xml:space="preserve">Tyndale version </t>
  </si>
  <si>
    <t>Officium Beatae Mariae Virginis</t>
  </si>
  <si>
    <t>Manuscript in Latin</t>
  </si>
  <si>
    <t>15th to 16thc</t>
  </si>
  <si>
    <t>Rogers Poems</t>
  </si>
  <si>
    <t>The Pleasures of Memory</t>
  </si>
  <si>
    <t>Turner, JMW</t>
  </si>
  <si>
    <t>1812-19</t>
  </si>
  <si>
    <t>Liber Studiorum, 70 plates engraved by C. Turner</t>
  </si>
  <si>
    <t>Mantegna</t>
  </si>
  <si>
    <t>Pollaiuolo</t>
  </si>
  <si>
    <t>Virgin and Child and Angel</t>
  </si>
  <si>
    <t>No title, reference to 15 frescoes</t>
  </si>
  <si>
    <t xml:space="preserve">Cranach, Lucas </t>
  </si>
  <si>
    <t>Elector of Saxony, Luther's Protector</t>
  </si>
  <si>
    <t>Goltius, Henry</t>
  </si>
  <si>
    <t>Madame de Faille, with a Skull, 1589</t>
  </si>
  <si>
    <t xml:space="preserve">Van Ostade, Isaac </t>
  </si>
  <si>
    <t>Head of a Man</t>
  </si>
  <si>
    <t xml:space="preserve">Rembrandt </t>
  </si>
  <si>
    <t>Portrait of a Man in Hat and Ruff</t>
  </si>
  <si>
    <t>Dover</t>
  </si>
  <si>
    <t>Mignot LR</t>
  </si>
  <si>
    <t>Sunset After Rain (looking west)</t>
  </si>
  <si>
    <t>School of Holbein</t>
  </si>
  <si>
    <t>Head of a Child</t>
  </si>
  <si>
    <t>Sunset After Rain (looking east)</t>
  </si>
  <si>
    <t>School of Reynolds</t>
  </si>
  <si>
    <t>Portrait of Goldsmith</t>
  </si>
  <si>
    <t>Jackson, J</t>
  </si>
  <si>
    <t>Diaz, E</t>
  </si>
  <si>
    <t>Landscape (sketch)</t>
  </si>
  <si>
    <t>Reynolds, Sir Joshua</t>
  </si>
  <si>
    <t>La Petite Rusee</t>
  </si>
  <si>
    <t>Van Loo, Jean Baptist</t>
  </si>
  <si>
    <t>Lady with a Guitar</t>
  </si>
  <si>
    <t>Madonna and Child</t>
  </si>
  <si>
    <t>Mother and Child</t>
  </si>
  <si>
    <t>Early Dutch Artist</t>
  </si>
  <si>
    <t>Portrait of a Young English Lady</t>
  </si>
  <si>
    <t>Catalogue</t>
  </si>
  <si>
    <t>Btn 1884</t>
  </si>
  <si>
    <t>Btn don 1903</t>
  </si>
  <si>
    <t xml:space="preserve">Porbus, Peter </t>
  </si>
  <si>
    <t>Christ Crucified Between Two Thieves</t>
  </si>
  <si>
    <t>Francia (Bolognese School)</t>
  </si>
  <si>
    <t>Bramantino - no artist given</t>
  </si>
  <si>
    <t xml:space="preserve">Giotto </t>
  </si>
  <si>
    <t xml:space="preserve">Presentation in the Temple </t>
  </si>
  <si>
    <t xml:space="preserve">Giorgione </t>
  </si>
  <si>
    <t>Holy Family</t>
  </si>
  <si>
    <t xml:space="preserve">Other </t>
  </si>
  <si>
    <t>Average price paid for each work</t>
  </si>
  <si>
    <t xml:space="preserve">Drummond </t>
  </si>
  <si>
    <t>Opie, John</t>
  </si>
  <si>
    <t>Sebastianus</t>
  </si>
  <si>
    <t>Unknown</t>
  </si>
  <si>
    <t>lefevre</t>
  </si>
  <si>
    <t>Parsons</t>
  </si>
  <si>
    <t>Ramus ?</t>
  </si>
  <si>
    <t>P Willett</t>
  </si>
  <si>
    <t>Vicars</t>
  </si>
  <si>
    <t>Chamberlain ?</t>
  </si>
  <si>
    <t>Glen</t>
  </si>
  <si>
    <t>Douglas</t>
  </si>
  <si>
    <t>Vokins</t>
  </si>
  <si>
    <t>Gooden</t>
  </si>
  <si>
    <t>Dunthorne</t>
  </si>
  <si>
    <t>Tregaskis?</t>
  </si>
  <si>
    <t>Kohnstamon</t>
  </si>
  <si>
    <t>Leggett</t>
  </si>
  <si>
    <t>Nicholson</t>
  </si>
  <si>
    <t>Gooden &amp; Fox</t>
  </si>
  <si>
    <t>Reid</t>
  </si>
  <si>
    <t>Col Pitman</t>
  </si>
  <si>
    <t>Carfax</t>
  </si>
  <si>
    <t>Colnaghi &amp; Co</t>
  </si>
  <si>
    <t>Saunders</t>
  </si>
  <si>
    <t>Abraham</t>
  </si>
  <si>
    <t>Pitman</t>
  </si>
  <si>
    <t xml:space="preserve">Hogan </t>
  </si>
  <si>
    <t>Brown</t>
  </si>
  <si>
    <t>Smith A</t>
  </si>
  <si>
    <t>Manley</t>
  </si>
  <si>
    <t>Mullen &amp; Co</t>
  </si>
  <si>
    <t>Percy</t>
  </si>
  <si>
    <t>St Hease</t>
  </si>
  <si>
    <t>Dunlacken</t>
  </si>
  <si>
    <t>Vagner</t>
  </si>
  <si>
    <t>Mrs Wheeler</t>
  </si>
  <si>
    <t>Schroeder</t>
  </si>
  <si>
    <t xml:space="preserve">Pitman </t>
  </si>
  <si>
    <t>Cohen</t>
  </si>
  <si>
    <t>Buttery</t>
  </si>
  <si>
    <t>Fox CH</t>
  </si>
  <si>
    <t>Glem</t>
  </si>
  <si>
    <t>Rutley</t>
  </si>
  <si>
    <t>Eastlake, Sir C</t>
  </si>
  <si>
    <t>Wright</t>
  </si>
  <si>
    <t>Hughes</t>
  </si>
  <si>
    <t xml:space="preserve">Glen </t>
  </si>
  <si>
    <t>Eyles</t>
  </si>
  <si>
    <t>Kostustamun</t>
  </si>
  <si>
    <t>Lamplagh</t>
  </si>
  <si>
    <t>Barker</t>
  </si>
  <si>
    <t>Wagner</t>
  </si>
  <si>
    <t>Morant</t>
  </si>
  <si>
    <t>Maitland</t>
  </si>
  <si>
    <t>Collings</t>
  </si>
  <si>
    <t>Permain</t>
  </si>
  <si>
    <t>Kohusttamun</t>
  </si>
  <si>
    <t>Pickering</t>
  </si>
  <si>
    <t>Gill F</t>
  </si>
  <si>
    <t xml:space="preserve">Kendrick </t>
  </si>
  <si>
    <t>Parker</t>
  </si>
  <si>
    <t>Landstein</t>
  </si>
  <si>
    <t>Wells</t>
  </si>
  <si>
    <t>Guillemand</t>
  </si>
  <si>
    <t>Angell</t>
  </si>
  <si>
    <t>Wilson</t>
  </si>
  <si>
    <t>Freeman</t>
  </si>
  <si>
    <t>Salting G</t>
  </si>
  <si>
    <t>Lamplugh</t>
  </si>
  <si>
    <t>StHeuse</t>
  </si>
  <si>
    <t>Wylde</t>
  </si>
  <si>
    <t>Round</t>
  </si>
  <si>
    <t>Grant</t>
  </si>
  <si>
    <t>Dyce</t>
  </si>
  <si>
    <t xml:space="preserve">Dobell </t>
  </si>
  <si>
    <t>Lloyd</t>
  </si>
  <si>
    <t>Ratley</t>
  </si>
  <si>
    <t>Paget</t>
  </si>
  <si>
    <t>Pair of Nankin bowls</t>
  </si>
  <si>
    <t>Nankin jardiniere</t>
  </si>
  <si>
    <t>Nankin vases and covers</t>
  </si>
  <si>
    <t>Vase with mythical horses and flowers</t>
  </si>
  <si>
    <t>Pair of oveformvases and covers</t>
  </si>
  <si>
    <t>Famille-verte bowl</t>
  </si>
  <si>
    <t>A ewer</t>
  </si>
  <si>
    <t>Pair of plates</t>
  </si>
  <si>
    <t>A famille-rose octagonal dish</t>
  </si>
  <si>
    <t>A vase and cover</t>
  </si>
  <si>
    <t>An oviform Imari vase</t>
  </si>
  <si>
    <t>A Joey of Chinese dark green jade</t>
  </si>
  <si>
    <t>A Koro of Chinese jade</t>
  </si>
  <si>
    <t>Old English Porcelain and Ware</t>
  </si>
  <si>
    <t>3 Derby plates</t>
  </si>
  <si>
    <t>A Chelsea stand</t>
  </si>
  <si>
    <t>A pair of Bow figures</t>
  </si>
  <si>
    <t>A Chelsea group of birds</t>
  </si>
  <si>
    <t>6 Nankin Plates and a bowl</t>
  </si>
  <si>
    <t>Old Nankin and Chinese Enamelled Porcelain</t>
  </si>
  <si>
    <t>A Derby-Chelsea group of girls</t>
  </si>
  <si>
    <t>A chelsea group of 2 birds</t>
  </si>
  <si>
    <t>A white Lambeth ware flagon</t>
  </si>
  <si>
    <t>Ditto</t>
  </si>
  <si>
    <t>3 white Bow mugs</t>
  </si>
  <si>
    <t>A white Bow vase</t>
  </si>
  <si>
    <t>A circular Wedgwood plaque</t>
  </si>
  <si>
    <t>Porcelain and Faience</t>
  </si>
  <si>
    <t>An old Sevres porcelain cup and saucer</t>
  </si>
  <si>
    <t>A Sevres cabinet</t>
  </si>
  <si>
    <t>A Bristol bowl</t>
  </si>
  <si>
    <t>A Delft dish</t>
  </si>
  <si>
    <t>An Italian bowl of white porcelain</t>
  </si>
  <si>
    <t>A portion of a relief of Luca Della Robbia</t>
  </si>
  <si>
    <t>A model of Della Robbia Faience</t>
  </si>
  <si>
    <t>A relief of Christ of Della Robbia faience</t>
  </si>
  <si>
    <t>A relief of head of Virgin, Della Robbia</t>
  </si>
  <si>
    <t>A Rhodian dish</t>
  </si>
  <si>
    <t>A Palissy ware fountain</t>
  </si>
  <si>
    <t>A Delft plaque</t>
  </si>
  <si>
    <t>A pair of German terre-de-pipe saltcellars</t>
  </si>
  <si>
    <t>A plain tankard</t>
  </si>
  <si>
    <t>Silver</t>
  </si>
  <si>
    <t>A jug with vines</t>
  </si>
  <si>
    <t>An Elizabethan chalice</t>
  </si>
  <si>
    <t>A Dutch silver-gilt beaker</t>
  </si>
  <si>
    <t>Objects of Art and Vertue</t>
  </si>
  <si>
    <t>Cast and electrotype reproductin of medals</t>
  </si>
  <si>
    <t>Silver medals</t>
  </si>
  <si>
    <t>Heart-shaped silver lockets, 17th century</t>
  </si>
  <si>
    <t>A gold Solidus of Clotaire II</t>
  </si>
  <si>
    <t>Charles Ist memorial ring</t>
  </si>
  <si>
    <t>2 iconographic rings</t>
  </si>
  <si>
    <t>2 stirrup-shaped gold rings</t>
  </si>
  <si>
    <t>An ancient British gold ring</t>
  </si>
  <si>
    <t>A 14th century gold ring</t>
  </si>
  <si>
    <t>Gold ring</t>
  </si>
  <si>
    <t>A gold Jewish wedding ring</t>
  </si>
  <si>
    <t>An english gold ring</t>
  </si>
  <si>
    <t>9 silver rings</t>
  </si>
  <si>
    <t>3 circular enamelled plates, 17th century</t>
  </si>
  <si>
    <t>Pilgrim figure carved in jet</t>
  </si>
  <si>
    <t>A bronze fibular from Lewes</t>
  </si>
  <si>
    <t>30 Babylonian cylinders</t>
  </si>
  <si>
    <t>39 onyx camei of the Renaissance</t>
  </si>
  <si>
    <t>4 octagonal plaques of rock crystal</t>
  </si>
  <si>
    <t>2 oval plaques or rock crystal</t>
  </si>
  <si>
    <t>Battersea enamel box</t>
  </si>
  <si>
    <t>An enamel miniature of the Prince Regent</t>
  </si>
  <si>
    <t>An enamel of gentleman in military uniform</t>
  </si>
  <si>
    <t>An old English watch</t>
  </si>
  <si>
    <t>A Bible published in Zurich</t>
  </si>
  <si>
    <t>A Testament in silver-gilt binding</t>
  </si>
  <si>
    <t>A silver gilt table bell</t>
  </si>
  <si>
    <t>Book plate designed by Blake</t>
  </si>
  <si>
    <t>A steel knife and fork</t>
  </si>
  <si>
    <t>A circular plaque of old English champieve</t>
  </si>
  <si>
    <t>An icon of metal gilt</t>
  </si>
  <si>
    <t>An ivory volute</t>
  </si>
  <si>
    <t>A pair of octagonal frames</t>
  </si>
  <si>
    <t>A rectangular panel of boxwood</t>
  </si>
  <si>
    <t>An upright ebony panel</t>
  </si>
  <si>
    <t>A maple wood rondel-box</t>
  </si>
  <si>
    <t xml:space="preserve">Ditto </t>
  </si>
  <si>
    <t>A small wood trunk</t>
  </si>
  <si>
    <t>A terra cotta model</t>
  </si>
  <si>
    <t>2 lead figures of men in medieval costum</t>
  </si>
  <si>
    <t>A relief in marble of Virgin and Child</t>
  </si>
  <si>
    <t>A relief in faience and stucco of Virgin and Child</t>
  </si>
  <si>
    <t>A relief in wood and gesso of Virgin and Child</t>
  </si>
  <si>
    <t>A relief in wood and plaster of Virgin and Child</t>
  </si>
  <si>
    <t>14 plaques of Limoges enamel</t>
  </si>
  <si>
    <t>Limoges plaque</t>
  </si>
  <si>
    <t>Plaque of Last Supper</t>
  </si>
  <si>
    <t>Silver-gilt casket</t>
  </si>
  <si>
    <t>An upright plaque of Persian faience</t>
  </si>
  <si>
    <t>Plaques of rock crystal</t>
  </si>
  <si>
    <t>4 tiles of Persian faience</t>
  </si>
  <si>
    <t>A portion of a frieze of Persian faience</t>
  </si>
  <si>
    <t>Venetian enamel monstrance</t>
  </si>
  <si>
    <t>A pewter ewer and dish</t>
  </si>
  <si>
    <t>A Lous XVI clock</t>
  </si>
  <si>
    <t>Bronzes</t>
  </si>
  <si>
    <t>A bronze copyof a Donatello panel</t>
  </si>
  <si>
    <t>A bronze figure of St George and Dragon</t>
  </si>
  <si>
    <t>Crouching figure of a man</t>
  </si>
  <si>
    <t>The fighting gladiator</t>
  </si>
  <si>
    <t>A statuette of Christ, late 16thc</t>
  </si>
  <si>
    <t>A statuette of Peter Fischer</t>
  </si>
  <si>
    <t>Aristophane, a bronze relief of Peter Fischer</t>
  </si>
  <si>
    <t>Pair of relief portraits in bronze of King Louis XII and Princess Mary of England</t>
  </si>
  <si>
    <t>Pair of bronze andirons</t>
  </si>
  <si>
    <t>Piece</t>
  </si>
  <si>
    <t>Brevarium Chori Ecclesiae Frisingensis</t>
  </si>
  <si>
    <t>Manuscript on vellum</t>
  </si>
  <si>
    <t>Hudibras (Samule Butler)</t>
  </si>
  <si>
    <t>17thc parts I and II</t>
  </si>
  <si>
    <t>The Prisoner of Chillon and other Poems</t>
  </si>
  <si>
    <t xml:space="preserve">John Coney </t>
  </si>
  <si>
    <t>12 large pencil drawings of architectural subjects</t>
  </si>
  <si>
    <t xml:space="preserve">A. Cooper </t>
  </si>
  <si>
    <t>Impressions of a series of animals</t>
  </si>
  <si>
    <t>Sir Anthony Cope</t>
  </si>
  <si>
    <t>The History of Anniball and Scipio</t>
  </si>
  <si>
    <t>Horae Brate Marie Virginis</t>
  </si>
  <si>
    <t>Vellum manuscript in Ltin</t>
  </si>
  <si>
    <t>James Howell</t>
  </si>
  <si>
    <t xml:space="preserve">Survey of the Seignorio of Venice </t>
  </si>
  <si>
    <t>An original clean copy</t>
  </si>
  <si>
    <t>A fine early Stuart Oak Court Cupboard</t>
  </si>
  <si>
    <t>An extremely fine William and Mary seaweed marquetrie bureau cabinet</t>
  </si>
  <si>
    <t>A very rare Chippendale mahogany supper table</t>
  </si>
  <si>
    <t>A Chippendale mahogany Card Table</t>
  </si>
  <si>
    <t>A pair of very fine Chippendale mahogany chairs</t>
  </si>
  <si>
    <t>An Adam gilt Wall Light with three branches and another of Chippendale design</t>
  </si>
  <si>
    <t>A Sheraton mahogany small cabinet</t>
  </si>
  <si>
    <t>A fine Sheraton mahogany wardrobe</t>
  </si>
  <si>
    <t>A rare Sheratong mahogany card table</t>
  </si>
  <si>
    <t>A Hepplewhite mahogany chair</t>
  </si>
  <si>
    <t>A set of 3 fine Hepplewhite mahogany chairs</t>
  </si>
  <si>
    <t>A choice Hepplewhite elbow chair</t>
  </si>
  <si>
    <t>A pair of very fine Adam mahogany elbow chairs</t>
  </si>
  <si>
    <t>An early Stuart small oak table</t>
  </si>
  <si>
    <t>2 Lowestoft mugs</t>
  </si>
  <si>
    <t>Henry Hunt</t>
  </si>
  <si>
    <t xml:space="preserve">Buck, Adam </t>
  </si>
  <si>
    <t>Milliere, Auguste</t>
  </si>
  <si>
    <t>Thomas Paine</t>
  </si>
  <si>
    <t>George Hamilton Gordon, 4th Earl of Aberdeen</t>
  </si>
  <si>
    <t>Partridge John</t>
  </si>
  <si>
    <t>Reynolds, Joshua after</t>
  </si>
  <si>
    <t>James MacPherson</t>
  </si>
  <si>
    <t>Portrait, unknown, formerly Edward Daniel Clarke</t>
  </si>
  <si>
    <t>NPG</t>
  </si>
  <si>
    <t>Torrigiano</t>
  </si>
  <si>
    <t>Henry VII, portrait bust</t>
  </si>
  <si>
    <t>60a</t>
  </si>
  <si>
    <t>South Kensington Museum</t>
  </si>
  <si>
    <t>Brighton Museum</t>
  </si>
  <si>
    <t>Portrait of John Philips</t>
  </si>
  <si>
    <t>National Portrait Gallery</t>
  </si>
  <si>
    <t>Year</t>
  </si>
  <si>
    <t>Archaeology</t>
  </si>
  <si>
    <t>Pottery</t>
  </si>
  <si>
    <t>Furniture</t>
  </si>
  <si>
    <t>Ethnology</t>
  </si>
  <si>
    <t>F</t>
  </si>
  <si>
    <t>FM</t>
  </si>
  <si>
    <t>A</t>
  </si>
  <si>
    <t>P</t>
  </si>
  <si>
    <t>FA</t>
  </si>
  <si>
    <t>OV</t>
  </si>
  <si>
    <t>FU</t>
  </si>
  <si>
    <t>E</t>
  </si>
  <si>
    <t>NH</t>
  </si>
  <si>
    <t>Undated donations and gifts</t>
  </si>
  <si>
    <t>Dates</t>
  </si>
  <si>
    <t>Brighton Picture Gallery</t>
  </si>
  <si>
    <t>Aug</t>
  </si>
  <si>
    <t xml:space="preserve">including 4 sketches </t>
  </si>
  <si>
    <t>Autumn</t>
  </si>
  <si>
    <t>variety of works, nothing from the early Renaissance</t>
  </si>
  <si>
    <t>Brighton Museum and Picture Gallery</t>
  </si>
  <si>
    <t>Charles Sedelmeyer, dealer</t>
  </si>
  <si>
    <t xml:space="preserve">Brighton Museum and Art Gallery </t>
  </si>
  <si>
    <t>April</t>
  </si>
  <si>
    <t>Christie's Sale</t>
  </si>
  <si>
    <t>148 paintings and drawings</t>
  </si>
  <si>
    <t>raised  £3,725</t>
  </si>
  <si>
    <t>10th April</t>
  </si>
  <si>
    <t>7th April</t>
  </si>
  <si>
    <t>P, OV, FA</t>
  </si>
  <si>
    <t>41 items consisting of books, manuscripts, miniatures</t>
  </si>
  <si>
    <t xml:space="preserve">5th July </t>
  </si>
  <si>
    <t>Norfolk and Norwich Museum</t>
  </si>
  <si>
    <t>Winter</t>
  </si>
  <si>
    <t>Spring</t>
  </si>
  <si>
    <t>Salford Borough Royal Museum and Library</t>
  </si>
  <si>
    <t xml:space="preserve">March </t>
  </si>
  <si>
    <t>Brighton Young Men's Christian Association</t>
  </si>
  <si>
    <t>Miscellaneous set of items, a kind of 'cabinet of curiosities'</t>
  </si>
  <si>
    <t>June</t>
  </si>
  <si>
    <t>Brighton Town Council</t>
  </si>
  <si>
    <t>Largest painting that Willett ever owned</t>
  </si>
  <si>
    <t>Nov</t>
  </si>
  <si>
    <t xml:space="preserve">Brighton Museum </t>
  </si>
  <si>
    <t>incl. original sketches by Leech for Punch magazine</t>
  </si>
  <si>
    <t xml:space="preserve">June </t>
  </si>
  <si>
    <t>FA, P, OV, FU</t>
  </si>
  <si>
    <t>Alexandra Palace, London</t>
  </si>
  <si>
    <t>Lost in fire</t>
  </si>
  <si>
    <t>British Museum</t>
  </si>
  <si>
    <t xml:space="preserve">P, OV, </t>
  </si>
  <si>
    <t>Donation of fossil collection which in the 1872 catalogue is recorded as more than 1000 specimens</t>
  </si>
  <si>
    <t>60 items of ceramics and pottery - loan</t>
  </si>
  <si>
    <t>64 pictures - loan</t>
  </si>
  <si>
    <t>9 pictures - loan</t>
  </si>
  <si>
    <t>23 pictures - loan</t>
  </si>
  <si>
    <t>3 objects of vertue, 1 piece of stoneware - gift</t>
  </si>
  <si>
    <t>1 object from Solomon islands - gift</t>
  </si>
  <si>
    <t>2 Chinese ornaments -gift</t>
  </si>
  <si>
    <t>38 Iron Age coins, 3 finger rings -gift</t>
  </si>
  <si>
    <t>Nigerian salt cellar - gift</t>
  </si>
  <si>
    <t>a medieval and an Anglo Saxon object - gift</t>
  </si>
  <si>
    <t>Chinese hu 4th-5th century BC - gift</t>
  </si>
  <si>
    <t>P, E</t>
  </si>
  <si>
    <t>P, E, OV</t>
  </si>
  <si>
    <t>AW Franks organised the purchase of a selection of Willett's pottery collection</t>
  </si>
  <si>
    <t>P, OV</t>
  </si>
  <si>
    <t xml:space="preserve">National Gallery </t>
  </si>
  <si>
    <t>Loan continued until the sale to Sedelmeyer in 1896</t>
  </si>
  <si>
    <t>5 artefacts from Europe, North America, Solomon Islands -gift</t>
  </si>
  <si>
    <t>2 English pewter pieces, a Chinese porcelain object and an ivory object - gift</t>
  </si>
  <si>
    <t>P, E?</t>
  </si>
  <si>
    <t xml:space="preserve">P, E </t>
  </si>
  <si>
    <t xml:space="preserve">British Museum </t>
  </si>
  <si>
    <t>3 objects including a piece of ceramics from Iran - gift</t>
  </si>
  <si>
    <t>3 English pots, ivory artefact from the Congo - gift</t>
  </si>
  <si>
    <t>2 pots - gift</t>
  </si>
  <si>
    <r>
      <t xml:space="preserve">Constable </t>
    </r>
    <r>
      <rPr>
        <i/>
        <sz val="9"/>
        <color theme="1"/>
        <rFont val="Calibri"/>
        <family val="2"/>
        <scheme val="minor"/>
      </rPr>
      <t xml:space="preserve">The Avenue - </t>
    </r>
    <r>
      <rPr>
        <sz val="9"/>
        <color theme="1"/>
        <rFont val="Calibri"/>
        <family val="2"/>
        <scheme val="minor"/>
      </rPr>
      <t xml:space="preserve">purchased </t>
    </r>
  </si>
  <si>
    <t>wooden object from Solomon Islands - gift</t>
  </si>
  <si>
    <t>Bethnal Green Museum, Victoria and Albert Museum</t>
  </si>
  <si>
    <t xml:space="preserve">Alexandra Palace </t>
  </si>
  <si>
    <t>same display as at Bethnal Green, returning to Brighton in 1903</t>
  </si>
  <si>
    <t>c.54-60 works of art - donation</t>
  </si>
  <si>
    <t>Passion of the Lord' exhbition of 21 religious works - loan</t>
  </si>
  <si>
    <t>Ashmolean Natural History Society</t>
  </si>
  <si>
    <t>Jan</t>
  </si>
  <si>
    <t>May</t>
  </si>
  <si>
    <t xml:space="preserve">116 objects of art, porcelain, faience </t>
  </si>
  <si>
    <t>statue of the Sempstress - loan</t>
  </si>
  <si>
    <t>Manchester Art Treasures Exhibition</t>
  </si>
  <si>
    <t xml:space="preserve">May </t>
  </si>
  <si>
    <t>Society of Antiquaries, London</t>
  </si>
  <si>
    <r>
      <t xml:space="preserve">Solomon Koninck, </t>
    </r>
    <r>
      <rPr>
        <i/>
        <sz val="9"/>
        <color theme="1"/>
        <rFont val="Calibri"/>
        <family val="2"/>
        <scheme val="minor"/>
      </rPr>
      <t>Judas [...] Thirty pieces of Silver</t>
    </r>
    <r>
      <rPr>
        <sz val="9"/>
        <color theme="1"/>
        <rFont val="Calibri"/>
        <family val="2"/>
        <scheme val="minor"/>
      </rPr>
      <t>; Torregiano, bust of Henry VII; Worcester, Lowestoft pottery; Chinese carved ivory basket - loan</t>
    </r>
  </si>
  <si>
    <t xml:space="preserve">July </t>
  </si>
  <si>
    <t>Casts and bronzes - loan</t>
  </si>
  <si>
    <t>FA, P, OV</t>
  </si>
  <si>
    <t>Summer</t>
  </si>
  <si>
    <t>Jewelled ornament made for a hat of James 1st - loan</t>
  </si>
  <si>
    <t>Ironmonger's Hall, London</t>
  </si>
  <si>
    <t>The Archaeological Institute, London</t>
  </si>
  <si>
    <r>
      <t xml:space="preserve">Rembrandt attr. </t>
    </r>
    <r>
      <rPr>
        <i/>
        <sz val="9"/>
        <color theme="1"/>
        <rFont val="Calibri"/>
        <family val="2"/>
        <scheme val="minor"/>
      </rPr>
      <t xml:space="preserve">Portrait of a Man </t>
    </r>
    <r>
      <rPr>
        <sz val="9"/>
        <color theme="1"/>
        <rFont val="Calibri"/>
        <family val="2"/>
        <scheme val="minor"/>
      </rPr>
      <t>- loan</t>
    </r>
  </si>
  <si>
    <t xml:space="preserve">RA Old Masters Exhibition </t>
  </si>
  <si>
    <t xml:space="preserve">Archaeological Institute, Lewes </t>
  </si>
  <si>
    <t>Armada Exhibition, Drury Lane, London</t>
  </si>
  <si>
    <t xml:space="preserve">Royal Guelph Exhibition </t>
  </si>
  <si>
    <t>Royal Naval Exhibition</t>
  </si>
  <si>
    <t>English pottery - loan</t>
  </si>
  <si>
    <t>English  pottery - loan</t>
  </si>
  <si>
    <t xml:space="preserve">New Gallery, Early Italian Art Exhibition  </t>
  </si>
  <si>
    <t>historical pottery collection - loan of c.1700 pieces</t>
  </si>
  <si>
    <t>Willett's wish was for this piece of land to be known as 'The Ruskin Plot'</t>
  </si>
  <si>
    <t>Victoria and Albert Museum</t>
  </si>
  <si>
    <t>Italian porcelain bowl - loan</t>
  </si>
  <si>
    <t>48 fossils from the chalk formation - gift</t>
  </si>
  <si>
    <t>Specimen of the Shoveller duck - gift</t>
  </si>
  <si>
    <r>
      <t xml:space="preserve">Ghirlandaio, </t>
    </r>
    <r>
      <rPr>
        <i/>
        <sz val="9"/>
        <color theme="1"/>
        <rFont val="Calibri"/>
        <family val="2"/>
        <scheme val="minor"/>
      </rPr>
      <t>Portrait of a Lady</t>
    </r>
    <r>
      <rPr>
        <sz val="9"/>
        <color theme="1"/>
        <rFont val="Calibri"/>
        <family val="2"/>
        <scheme val="minor"/>
      </rPr>
      <t xml:space="preserve"> - loan</t>
    </r>
  </si>
  <si>
    <r>
      <t xml:space="preserve">Matteo di Giovanni, </t>
    </r>
    <r>
      <rPr>
        <i/>
        <sz val="9"/>
        <color theme="1"/>
        <rFont val="Calibri"/>
        <family val="2"/>
        <scheme val="minor"/>
      </rPr>
      <t xml:space="preserve">Madonna with Saints and John the Baptist, </t>
    </r>
    <r>
      <rPr>
        <sz val="9"/>
        <color theme="1"/>
        <rFont val="Calibri"/>
        <family val="2"/>
        <scheme val="minor"/>
      </rPr>
      <t xml:space="preserve">Pollaiuolo </t>
    </r>
    <r>
      <rPr>
        <i/>
        <sz val="9"/>
        <color theme="1"/>
        <rFont val="Calibri"/>
        <family val="2"/>
        <scheme val="minor"/>
      </rPr>
      <t xml:space="preserve">Virgin and Child and Angel- </t>
    </r>
    <r>
      <rPr>
        <sz val="9"/>
        <color theme="1"/>
        <rFont val="Calibri"/>
        <family val="2"/>
        <scheme val="minor"/>
      </rPr>
      <t>loan</t>
    </r>
  </si>
  <si>
    <r>
      <t xml:space="preserve">Antonello da Messina, </t>
    </r>
    <r>
      <rPr>
        <i/>
        <sz val="9"/>
        <color theme="1"/>
        <rFont val="Calibri"/>
        <family val="2"/>
        <scheme val="minor"/>
      </rPr>
      <t xml:space="preserve">Portrait of the Painter </t>
    </r>
    <r>
      <rPr>
        <sz val="9"/>
        <color theme="1"/>
        <rFont val="Calibri"/>
        <family val="2"/>
        <scheme val="minor"/>
      </rPr>
      <t>- loan</t>
    </r>
  </si>
  <si>
    <r>
      <t xml:space="preserve">Giotto, Bouts, Van der Weyden, Durer </t>
    </r>
    <r>
      <rPr>
        <i/>
        <sz val="9"/>
        <color theme="1"/>
        <rFont val="Calibri"/>
        <family val="2"/>
        <scheme val="minor"/>
      </rPr>
      <t>Portrait of a Man</t>
    </r>
    <r>
      <rPr>
        <sz val="9"/>
        <color theme="1"/>
        <rFont val="Calibri"/>
        <family val="2"/>
        <scheme val="minor"/>
      </rPr>
      <t xml:space="preserve">, Cranach </t>
    </r>
    <r>
      <rPr>
        <i/>
        <sz val="9"/>
        <color theme="1"/>
        <rFont val="Calibri"/>
        <family val="2"/>
        <scheme val="minor"/>
      </rPr>
      <t xml:space="preserve">Virgin and Child, </t>
    </r>
    <r>
      <rPr>
        <sz val="9"/>
        <color theme="1"/>
        <rFont val="Calibri"/>
        <family val="2"/>
        <scheme val="minor"/>
      </rPr>
      <t xml:space="preserve">Mantegna </t>
    </r>
    <r>
      <rPr>
        <i/>
        <sz val="9"/>
        <color theme="1"/>
        <rFont val="Calibri"/>
        <family val="2"/>
        <scheme val="minor"/>
      </rPr>
      <t xml:space="preserve">Virgin and Child, </t>
    </r>
    <r>
      <rPr>
        <sz val="9"/>
        <color theme="1"/>
        <rFont val="Calibri"/>
        <family val="2"/>
        <scheme val="minor"/>
      </rPr>
      <t xml:space="preserve">Rembrandt </t>
    </r>
    <r>
      <rPr>
        <i/>
        <sz val="9"/>
        <color theme="1"/>
        <rFont val="Calibri"/>
        <family val="2"/>
        <scheme val="minor"/>
      </rPr>
      <t>Portrait of a Man</t>
    </r>
    <r>
      <rPr>
        <sz val="9"/>
        <color theme="1"/>
        <rFont val="Calibri"/>
        <family val="2"/>
        <scheme val="minor"/>
      </rPr>
      <t xml:space="preserve"> - loan</t>
    </r>
  </si>
  <si>
    <r>
      <t xml:space="preserve">Fouquet attr., </t>
    </r>
    <r>
      <rPr>
        <i/>
        <sz val="9"/>
        <color theme="1"/>
        <rFont val="Calibri"/>
        <family val="2"/>
        <scheme val="minor"/>
      </rPr>
      <t>Virgin and Child with Angels</t>
    </r>
    <r>
      <rPr>
        <sz val="9"/>
        <color theme="1"/>
        <rFont val="Calibri"/>
        <family val="2"/>
        <scheme val="minor"/>
      </rPr>
      <t xml:space="preserve"> - loan</t>
    </r>
  </si>
  <si>
    <t>Queen's College, Oxford</t>
  </si>
  <si>
    <t>Effigy of Queen Philippa - gift</t>
  </si>
  <si>
    <t>Willett paid for restoration of the object found in the village of Wolvercote</t>
  </si>
  <si>
    <t xml:space="preserve">Burlington Fine Arts Club, Netherlandish Masters Exhibition </t>
  </si>
  <si>
    <t>Modern German iron necklace</t>
  </si>
  <si>
    <t>AW Franks in the Chair of the meeting</t>
  </si>
  <si>
    <t>13th century German candlestick - loan</t>
  </si>
  <si>
    <r>
      <t xml:space="preserve">Milliere, </t>
    </r>
    <r>
      <rPr>
        <i/>
        <sz val="9"/>
        <color theme="1"/>
        <rFont val="Calibri"/>
        <family val="2"/>
        <scheme val="minor"/>
      </rPr>
      <t>Thomas Paine-</t>
    </r>
    <r>
      <rPr>
        <sz val="9"/>
        <color theme="1"/>
        <rFont val="Calibri"/>
        <family val="2"/>
        <scheme val="minor"/>
      </rPr>
      <t>gift</t>
    </r>
  </si>
  <si>
    <t xml:space="preserve">National Portrait Gallery </t>
  </si>
  <si>
    <r>
      <t xml:space="preserve">Buck, </t>
    </r>
    <r>
      <rPr>
        <i/>
        <sz val="9"/>
        <color theme="1"/>
        <rFont val="Calibri"/>
        <family val="2"/>
        <scheme val="minor"/>
      </rPr>
      <t xml:space="preserve">Henry Hunt </t>
    </r>
    <r>
      <rPr>
        <sz val="9"/>
        <color theme="1"/>
        <rFont val="Calibri"/>
        <family val="2"/>
        <scheme val="minor"/>
      </rPr>
      <t>- gift</t>
    </r>
  </si>
  <si>
    <t>Flask from France - gift</t>
  </si>
  <si>
    <t>4th Earl of Aberdeen, President of the Society of Antiquaries</t>
  </si>
  <si>
    <t>Willett bought in 1891</t>
  </si>
  <si>
    <t>Buck was a miniaturist</t>
  </si>
  <si>
    <t>Gifted as Dr Adam Clarke theologian.</t>
  </si>
  <si>
    <t>HW also on the local organising  committee which included Coningham and Henry Fawcett</t>
  </si>
  <si>
    <t xml:space="preserve">steelyard weight -gift; cash-box of Sir Joseph Banks plus manuscripts </t>
  </si>
  <si>
    <t xml:space="preserve">Museum of Practical Geology </t>
  </si>
  <si>
    <t>1 Staffordshire Ware piece - donation</t>
  </si>
  <si>
    <t>C</t>
  </si>
  <si>
    <t>Earthenware puzzle-jug - donation</t>
  </si>
  <si>
    <t>Tobacco-jar, Bishop's Waltham Ware</t>
  </si>
  <si>
    <t>Musuem of Practical Geology</t>
  </si>
  <si>
    <t xml:space="preserve">Salt-glaze plate, Wedgewood Dessert Plate, Rockingham Earthenware, Worcester and other pieces </t>
  </si>
  <si>
    <t>South Kensington Museum, Special Loan Exhibition of Enamels on Metal</t>
  </si>
  <si>
    <t>Flint collection</t>
  </si>
  <si>
    <t>3 objects from Papua New Guinea; a watch with a portrait of George II, a fish-bone dagger - gift</t>
  </si>
  <si>
    <t>E, OV</t>
  </si>
  <si>
    <t>FA, P, OV, C, FU, NH</t>
  </si>
  <si>
    <t>John Evans, archaeologist</t>
  </si>
  <si>
    <t>Iron Age coin - gift</t>
  </si>
  <si>
    <t>Bernard Roth</t>
  </si>
  <si>
    <t xml:space="preserve">Martin Conway </t>
  </si>
  <si>
    <t>St. George's Museum, Sheffield</t>
  </si>
  <si>
    <t>Willett offered Ruskin 50 items but only a small selection accepted</t>
  </si>
  <si>
    <t>Oxford University Galleries</t>
  </si>
  <si>
    <t xml:space="preserve">John Ruskin </t>
  </si>
  <si>
    <t>NH, FM, F</t>
  </si>
  <si>
    <t>FA, E, F</t>
  </si>
  <si>
    <t>4 cases of birds, various fossils - gift</t>
  </si>
  <si>
    <t>3 pieces of pottery and an Indian bronze object, 2 pieces of glassware - gift</t>
  </si>
  <si>
    <t>NH, F</t>
  </si>
  <si>
    <t>30 gold coins of the Ancient Britons - sale</t>
  </si>
  <si>
    <t>Selection of chalk fossils, medallion of the Virgin and Our Saviour - loan</t>
  </si>
  <si>
    <t>F, FA</t>
  </si>
  <si>
    <t>E?</t>
  </si>
  <si>
    <t>South-Eastern Branch of the British Medical Association</t>
  </si>
  <si>
    <t>Pottery and porcelain</t>
  </si>
  <si>
    <t>British</t>
  </si>
  <si>
    <t>No</t>
  </si>
  <si>
    <t>Source</t>
  </si>
  <si>
    <t>Collection of pottery illustrating historical themes, c.2000 pieces - donation</t>
  </si>
  <si>
    <t>Pencil sketch of Sir Walter Scott by Chantrey</t>
  </si>
  <si>
    <t>Sedel 1886</t>
  </si>
  <si>
    <t>Btn 1861</t>
  </si>
  <si>
    <t>Other</t>
  </si>
  <si>
    <t>Other poss</t>
  </si>
  <si>
    <t>Fouquet Jean/Hey, J.</t>
  </si>
  <si>
    <t>Durer, Albrecht after</t>
  </si>
  <si>
    <t>Sedel 1885</t>
  </si>
  <si>
    <t>Cleve, Joos van</t>
  </si>
  <si>
    <t>Buck, Adam</t>
  </si>
  <si>
    <t>The Blind Hurdy Gurdy Player</t>
  </si>
  <si>
    <t>Bramantino/unknown</t>
  </si>
  <si>
    <t>Borcht, Pieter van der</t>
  </si>
  <si>
    <t>The Pestilence</t>
  </si>
  <si>
    <t>Alsoot, Denis van</t>
  </si>
  <si>
    <t>Spanish</t>
  </si>
  <si>
    <t>French</t>
  </si>
  <si>
    <t>German</t>
  </si>
  <si>
    <t>Italian</t>
  </si>
  <si>
    <t>Flemish/Netherland</t>
  </si>
  <si>
    <t>Nationalities</t>
  </si>
  <si>
    <t>Still Life</t>
  </si>
  <si>
    <t xml:space="preserve">Landscape </t>
  </si>
  <si>
    <t>History</t>
  </si>
  <si>
    <t>Genre</t>
  </si>
  <si>
    <t>Twentieth</t>
  </si>
  <si>
    <t>Nineteenth</t>
  </si>
  <si>
    <t>Eighteenth</t>
  </si>
  <si>
    <t>Seventeenth</t>
  </si>
  <si>
    <t>Sixteenth</t>
  </si>
  <si>
    <t xml:space="preserve">Fifteenth </t>
  </si>
  <si>
    <t>Fourteenth</t>
  </si>
  <si>
    <t>%</t>
  </si>
  <si>
    <t>Centuries</t>
  </si>
  <si>
    <t>Made ?</t>
  </si>
  <si>
    <t>Conchological</t>
  </si>
  <si>
    <t>Yes</t>
  </si>
  <si>
    <t xml:space="preserve">Numismatic </t>
  </si>
  <si>
    <t>Economic and sanitary</t>
  </si>
  <si>
    <t>Economies</t>
  </si>
  <si>
    <t>Zoology</t>
  </si>
  <si>
    <t>Mineralogy</t>
  </si>
  <si>
    <t>incl fossils</t>
  </si>
  <si>
    <t>Geology</t>
  </si>
  <si>
    <t xml:space="preserve">Portraits </t>
  </si>
  <si>
    <t>Old Master paintings</t>
  </si>
  <si>
    <t>National Gallery</t>
  </si>
  <si>
    <t>Library</t>
  </si>
  <si>
    <t>Casts</t>
  </si>
  <si>
    <t>Photographs</t>
  </si>
  <si>
    <t xml:space="preserve">Reproductions </t>
  </si>
  <si>
    <t>Models of patented inventions</t>
  </si>
  <si>
    <t>Animal products</t>
  </si>
  <si>
    <t>Mineral and vegetable produce</t>
  </si>
  <si>
    <t>Substances used for food</t>
  </si>
  <si>
    <t xml:space="preserve">Material for building and construction </t>
  </si>
  <si>
    <t xml:space="preserve">Appliances for scholastic education </t>
  </si>
  <si>
    <t>Architectural examples</t>
  </si>
  <si>
    <t>British pictures</t>
  </si>
  <si>
    <t>Fabrics</t>
  </si>
  <si>
    <t>Metalwork</t>
  </si>
  <si>
    <t>Glass</t>
  </si>
  <si>
    <t xml:space="preserve">Ornamental art </t>
  </si>
  <si>
    <t>Prints and drawings</t>
  </si>
  <si>
    <t>Botany</t>
  </si>
  <si>
    <t>Natural History</t>
  </si>
  <si>
    <t>Coins and medals</t>
  </si>
  <si>
    <t>Coins and Medals</t>
  </si>
  <si>
    <t>Oriental</t>
  </si>
  <si>
    <t>Greek and Roman</t>
  </si>
  <si>
    <t>Antiquities</t>
  </si>
  <si>
    <t>Manuscripts</t>
  </si>
  <si>
    <t>Maps, charts, plans</t>
  </si>
  <si>
    <t>Printed books</t>
  </si>
  <si>
    <t>B</t>
  </si>
  <si>
    <t>16thc bronze curfew - loan</t>
  </si>
  <si>
    <r>
      <rPr>
        <i/>
        <sz val="8"/>
        <color theme="1"/>
        <rFont val="Calibri"/>
        <family val="2"/>
        <scheme val="minor"/>
      </rPr>
      <t>Gentleman's Magazine,</t>
    </r>
    <r>
      <rPr>
        <sz val="8"/>
        <color theme="1"/>
        <rFont val="Calibri"/>
        <family val="2"/>
        <scheme val="minor"/>
      </rPr>
      <t xml:space="preserve"> May 1858, p. 522</t>
    </r>
  </si>
  <si>
    <r>
      <rPr>
        <i/>
        <sz val="8"/>
        <color theme="1"/>
        <rFont val="Calibri"/>
        <family val="2"/>
        <scheme val="minor"/>
      </rPr>
      <t>Athenaeum</t>
    </r>
    <r>
      <rPr>
        <sz val="8"/>
        <color theme="1"/>
        <rFont val="Calibri"/>
        <family val="2"/>
        <scheme val="minor"/>
      </rPr>
      <t xml:space="preserve"> iss. 1709, 28th July 1860. p. 125.</t>
    </r>
  </si>
  <si>
    <r>
      <rPr>
        <i/>
        <sz val="8"/>
        <color theme="1"/>
        <rFont val="Calibri"/>
        <family val="2"/>
        <scheme val="minor"/>
      </rPr>
      <t>Athenaeum</t>
    </r>
    <r>
      <rPr>
        <sz val="8"/>
        <color theme="1"/>
        <rFont val="Calibri"/>
        <family val="2"/>
        <scheme val="minor"/>
      </rPr>
      <t>, iss. 2192, 30th Oct 1869, p. 568</t>
    </r>
  </si>
  <si>
    <t>Reported in review of published illustrated catalogue for this exhibition</t>
  </si>
  <si>
    <t>International Exhibition, South Kensington Museum</t>
  </si>
  <si>
    <t>Swedish drinking horn, collection of teapots incl. jade Chinese of 15thc</t>
  </si>
  <si>
    <t>OV, P</t>
  </si>
  <si>
    <t xml:space="preserve">South Kensington Museum </t>
  </si>
  <si>
    <t>Feb</t>
  </si>
  <si>
    <t>Society of Antquaries</t>
  </si>
  <si>
    <t>The reference to 'Mr Willett' might be Henry's son Ernest, an amateur archaeologist</t>
  </si>
  <si>
    <t>Brighton Museum Sub-committee Annual Report 1882</t>
  </si>
  <si>
    <t xml:space="preserve">a collection of gold rings and early English 'toft' pottery - loan </t>
  </si>
  <si>
    <t>Brighton Museum Sub-committee Annual Report 1886</t>
  </si>
  <si>
    <t>Letter from HW in National Gallery archive, NG7/101/7</t>
  </si>
  <si>
    <r>
      <rPr>
        <i/>
        <sz val="8"/>
        <color theme="1"/>
        <rFont val="Calibri"/>
        <family val="2"/>
        <scheme val="minor"/>
      </rPr>
      <t>Saturday Review</t>
    </r>
    <r>
      <rPr>
        <sz val="8"/>
        <color theme="1"/>
        <rFont val="Calibri"/>
        <family val="2"/>
        <scheme val="minor"/>
      </rPr>
      <t>, 66.1722, 27th Oct. 1888, p. 491</t>
    </r>
  </si>
  <si>
    <r>
      <rPr>
        <i/>
        <sz val="8"/>
        <color theme="1"/>
        <rFont val="Calibri"/>
        <family val="2"/>
        <scheme val="minor"/>
      </rPr>
      <t>The Athenaeum</t>
    </r>
    <r>
      <rPr>
        <sz val="8"/>
        <color theme="1"/>
        <rFont val="Calibri"/>
        <family val="2"/>
        <scheme val="minor"/>
      </rPr>
      <t>, iss. 3293, Dec. 1890, p. 783</t>
    </r>
  </si>
  <si>
    <r>
      <rPr>
        <i/>
        <sz val="8"/>
        <color theme="1"/>
        <rFont val="Calibri"/>
        <family val="2"/>
        <scheme val="minor"/>
      </rPr>
      <t>The Antiquary</t>
    </r>
    <r>
      <rPr>
        <sz val="8"/>
        <color theme="1"/>
        <rFont val="Calibri"/>
        <family val="2"/>
        <scheme val="minor"/>
      </rPr>
      <t>, vol. 24, Sept 1891, p. 93</t>
    </r>
  </si>
  <si>
    <r>
      <rPr>
        <i/>
        <sz val="8"/>
        <color theme="1"/>
        <rFont val="Calibri"/>
        <family val="2"/>
        <scheme val="minor"/>
      </rPr>
      <t>The Academy</t>
    </r>
    <r>
      <rPr>
        <sz val="8"/>
        <color theme="1"/>
        <rFont val="Calibri"/>
        <family val="2"/>
        <scheme val="minor"/>
      </rPr>
      <t xml:space="preserve"> iss. 998, June 1891, p. 585</t>
    </r>
  </si>
  <si>
    <r>
      <rPr>
        <i/>
        <sz val="8"/>
        <color theme="1"/>
        <rFont val="Calibri"/>
        <family val="2"/>
        <scheme val="minor"/>
      </rPr>
      <t>The Portfolio</t>
    </r>
    <r>
      <rPr>
        <sz val="8"/>
        <color theme="1"/>
        <rFont val="Calibri"/>
        <family val="2"/>
        <scheme val="minor"/>
      </rPr>
      <t>, vol. 23, Jan 1892, p. iii</t>
    </r>
  </si>
  <si>
    <r>
      <rPr>
        <i/>
        <sz val="8"/>
        <color theme="1"/>
        <rFont val="Calibri"/>
        <family val="2"/>
        <scheme val="minor"/>
      </rPr>
      <t>The Academy</t>
    </r>
    <r>
      <rPr>
        <sz val="8"/>
        <color theme="1"/>
        <rFont val="Calibri"/>
        <family val="2"/>
        <scheme val="minor"/>
      </rPr>
      <t>, iss. 1051, 25th June 1892, p. 620</t>
    </r>
  </si>
  <si>
    <r>
      <rPr>
        <i/>
        <sz val="8"/>
        <color theme="1"/>
        <rFont val="Calibri"/>
        <family val="2"/>
        <scheme val="minor"/>
      </rPr>
      <t>Athenaeum</t>
    </r>
    <r>
      <rPr>
        <sz val="8"/>
        <color theme="1"/>
        <rFont val="Calibri"/>
        <family val="2"/>
        <scheme val="minor"/>
      </rPr>
      <t>, iss. 1810, 5th July 1862, p. 19</t>
    </r>
  </si>
  <si>
    <r>
      <rPr>
        <i/>
        <sz val="8"/>
        <color theme="1"/>
        <rFont val="Calibri"/>
        <family val="2"/>
        <scheme val="minor"/>
      </rPr>
      <t>The Graphic,</t>
    </r>
    <r>
      <rPr>
        <sz val="8"/>
        <color theme="1"/>
        <rFont val="Calibri"/>
        <family val="2"/>
        <scheme val="minor"/>
      </rPr>
      <t xml:space="preserve"> 7.187, 28th June 1873, p. 602.</t>
    </r>
  </si>
  <si>
    <r>
      <rPr>
        <i/>
        <sz val="8"/>
        <color theme="1"/>
        <rFont val="Calibri"/>
        <family val="2"/>
        <scheme val="minor"/>
      </rPr>
      <t>The Academy</t>
    </r>
    <r>
      <rPr>
        <sz val="8"/>
        <color theme="1"/>
        <rFont val="Calibri"/>
        <family val="2"/>
        <scheme val="minor"/>
      </rPr>
      <t>, iss. 300, 2nd Feb. 1878, p. 100</t>
    </r>
  </si>
  <si>
    <r>
      <t xml:space="preserve">The </t>
    </r>
    <r>
      <rPr>
        <i/>
        <sz val="8"/>
        <color theme="1"/>
        <rFont val="Calibri"/>
        <family val="2"/>
        <scheme val="minor"/>
      </rPr>
      <t>Academy</t>
    </r>
    <r>
      <rPr>
        <sz val="8"/>
        <color theme="1"/>
        <rFont val="Calibri"/>
        <family val="2"/>
        <scheme val="minor"/>
      </rPr>
      <t>, iss. 305, 9th Mar 1878, p. 219</t>
    </r>
  </si>
  <si>
    <r>
      <rPr>
        <i/>
        <sz val="8"/>
        <color theme="1"/>
        <rFont val="Calibri"/>
        <family val="2"/>
        <scheme val="minor"/>
      </rPr>
      <t>Magazine of Art</t>
    </r>
    <r>
      <rPr>
        <sz val="8"/>
        <color theme="1"/>
        <rFont val="Calibri"/>
        <family val="2"/>
        <scheme val="minor"/>
      </rPr>
      <t>, Jan 1878, p. vii.</t>
    </r>
  </si>
  <si>
    <r>
      <t xml:space="preserve">The </t>
    </r>
    <r>
      <rPr>
        <i/>
        <sz val="8"/>
        <color theme="1"/>
        <rFont val="Calibri"/>
        <family val="2"/>
        <scheme val="minor"/>
      </rPr>
      <t>Athenaeum</t>
    </r>
    <r>
      <rPr>
        <sz val="8"/>
        <color theme="1"/>
        <rFont val="Calibri"/>
        <family val="2"/>
        <scheme val="minor"/>
      </rPr>
      <t>, iss. 2672, 11th Jan 1879, p. 57</t>
    </r>
  </si>
  <si>
    <r>
      <t xml:space="preserve">The </t>
    </r>
    <r>
      <rPr>
        <i/>
        <sz val="8"/>
        <color theme="1"/>
        <rFont val="Calibri"/>
        <family val="2"/>
        <scheme val="minor"/>
      </rPr>
      <t>Academy</t>
    </r>
    <r>
      <rPr>
        <sz val="8"/>
        <color theme="1"/>
        <rFont val="Calibri"/>
        <family val="2"/>
        <scheme val="minor"/>
      </rPr>
      <t>, iss. 560, 27th Jan. 1883, pp. 66-7</t>
    </r>
  </si>
  <si>
    <r>
      <rPr>
        <i/>
        <sz val="8"/>
        <color theme="1"/>
        <rFont val="Calibri"/>
        <family val="2"/>
        <scheme val="minor"/>
      </rPr>
      <t>Saturday Review</t>
    </r>
    <r>
      <rPr>
        <sz val="8"/>
        <color theme="1"/>
        <rFont val="Calibri"/>
        <family val="2"/>
        <scheme val="minor"/>
      </rPr>
      <t>, 56.1450, 11th Aug. 1883, pp. 174-5</t>
    </r>
  </si>
  <si>
    <r>
      <t xml:space="preserve">The </t>
    </r>
    <r>
      <rPr>
        <i/>
        <sz val="8"/>
        <color theme="1"/>
        <rFont val="Calibri"/>
        <family val="2"/>
        <scheme val="minor"/>
      </rPr>
      <t>Portfolio</t>
    </r>
    <r>
      <rPr>
        <sz val="8"/>
        <color theme="1"/>
        <rFont val="Calibri"/>
        <family val="2"/>
        <scheme val="minor"/>
      </rPr>
      <t>, vol. 15, Jan 1884, p. 35</t>
    </r>
  </si>
  <si>
    <r>
      <rPr>
        <i/>
        <sz val="8"/>
        <color theme="1"/>
        <rFont val="Calibri"/>
        <family val="2"/>
        <scheme val="minor"/>
      </rPr>
      <t>Daily Telegraph</t>
    </r>
    <r>
      <rPr>
        <sz val="8"/>
        <color theme="1"/>
        <rFont val="Calibri"/>
        <family val="2"/>
        <scheme val="minor"/>
      </rPr>
      <t>, 3rd Jan 1885, p. 2.</t>
    </r>
  </si>
  <si>
    <r>
      <rPr>
        <i/>
        <sz val="8"/>
        <color theme="1"/>
        <rFont val="Calibri"/>
        <family val="2"/>
        <scheme val="minor"/>
      </rPr>
      <t>Magazine of Art</t>
    </r>
    <r>
      <rPr>
        <sz val="8"/>
        <color theme="1"/>
        <rFont val="Calibri"/>
        <family val="2"/>
        <scheme val="minor"/>
      </rPr>
      <t>, Jan. 1894, pp. 145-6</t>
    </r>
  </si>
  <si>
    <r>
      <rPr>
        <i/>
        <sz val="8"/>
        <color theme="1"/>
        <rFont val="Calibri"/>
        <family val="2"/>
        <scheme val="minor"/>
      </rPr>
      <t>The Athenaeum</t>
    </r>
    <r>
      <rPr>
        <sz val="8"/>
        <color theme="1"/>
        <rFont val="Calibri"/>
        <family val="2"/>
        <scheme val="minor"/>
      </rPr>
      <t>, iss. 3564, Feb. 1896, p. 221</t>
    </r>
  </si>
  <si>
    <r>
      <rPr>
        <i/>
        <sz val="8"/>
        <color theme="1"/>
        <rFont val="Calibri"/>
        <family val="2"/>
        <scheme val="minor"/>
      </rPr>
      <t xml:space="preserve">Department of Science and Art of the Committee of Council on Education. The Bethnal Green Branch of the South Kensington Museum. Catalogue of a Collection of Pottery and Porcelain Illustrating Popular British History, Lent By Henry Willett, Esq., of Brighton </t>
    </r>
    <r>
      <rPr>
        <sz val="8"/>
        <color theme="1"/>
        <rFont val="Calibri"/>
        <family val="2"/>
        <scheme val="minor"/>
      </rPr>
      <t>(London: Wyman and Sons, 1899)</t>
    </r>
  </si>
  <si>
    <r>
      <rPr>
        <i/>
        <sz val="8"/>
        <color theme="1"/>
        <rFont val="Calibri"/>
        <family val="2"/>
        <scheme val="minor"/>
      </rPr>
      <t>The Academy</t>
    </r>
    <r>
      <rPr>
        <sz val="8"/>
        <color theme="1"/>
        <rFont val="Calibri"/>
        <family val="2"/>
        <scheme val="minor"/>
      </rPr>
      <t>, iss. 1538, 26th Oct. 1901, p. 374</t>
    </r>
  </si>
  <si>
    <r>
      <rPr>
        <i/>
        <sz val="8"/>
        <color theme="1"/>
        <rFont val="Calibri"/>
        <family val="2"/>
        <scheme val="minor"/>
      </rPr>
      <t>The British Architect</t>
    </r>
    <r>
      <rPr>
        <sz val="8"/>
        <color theme="1"/>
        <rFont val="Calibri"/>
        <family val="2"/>
        <scheme val="minor"/>
      </rPr>
      <t>, 8th April 1904, p. 259</t>
    </r>
  </si>
  <si>
    <t>British Museum website https://www.britishmuseum.org/collection/term/BIOG81377</t>
  </si>
  <si>
    <r>
      <rPr>
        <i/>
        <sz val="8"/>
        <color theme="1"/>
        <rFont val="Calibri"/>
        <family val="2"/>
        <scheme val="minor"/>
      </rPr>
      <t>Catalogue of the Art Treasures of the United Kingdom Collected at Manchester in 1857</t>
    </r>
    <r>
      <rPr>
        <sz val="8"/>
        <color theme="1"/>
        <rFont val="Calibri"/>
        <family val="2"/>
        <scheme val="minor"/>
      </rPr>
      <t xml:space="preserve"> (London: Bradbury and Evans, 1857)</t>
    </r>
  </si>
  <si>
    <t>Type</t>
  </si>
  <si>
    <t>https://www.npg.org.uk/collections/search/portrait/mw00021/George-Hamilton-Gordon-4th-Earl-of-Aberdeen</t>
  </si>
  <si>
    <t>National Portrait Gallery website https://www.npg.org.uk/collections/search/portrait/mw04152/James-Macpherson</t>
  </si>
  <si>
    <t>National Portrait Gallery website https://www.npg.org.uk/collections/search/portrait/mw04829/Thomas-Paine</t>
  </si>
  <si>
    <t>National Portrait Gallery website https://www.npg.org.uk/collections/search/portraitExtended/mw03303/Henry-Hunt</t>
  </si>
  <si>
    <t>National Portrait Gallery website https://www.npg.org.uk/collections/search/portrait/mw01319/Unknown-man-formerly-known-as-Edward-Daniel-Clarke</t>
  </si>
  <si>
    <r>
      <rPr>
        <i/>
        <sz val="8"/>
        <color theme="1"/>
        <rFont val="Calibri"/>
        <family val="2"/>
        <scheme val="minor"/>
      </rPr>
      <t>The Graphic</t>
    </r>
    <r>
      <rPr>
        <sz val="8"/>
        <color theme="1"/>
        <rFont val="Calibri"/>
        <family val="2"/>
        <scheme val="minor"/>
      </rPr>
      <t>, 6.143, 24th Aug. 1872, p. 166</t>
    </r>
  </si>
  <si>
    <t>Recipient institution/event</t>
  </si>
  <si>
    <r>
      <rPr>
        <i/>
        <sz val="8"/>
        <color theme="1"/>
        <rFont val="Calibri"/>
        <family val="2"/>
        <scheme val="minor"/>
      </rPr>
      <t>Catalogue of Rare Books and Manuscripts, The Property of Henry Willett, Esq. [...] Sold by Auction by Messrs. Christie, Manson &amp; Woods, Wed. July 5</t>
    </r>
    <r>
      <rPr>
        <i/>
        <vertAlign val="superscript"/>
        <sz val="8"/>
        <color theme="1"/>
        <rFont val="Calibri"/>
        <family val="2"/>
        <scheme val="minor"/>
      </rPr>
      <t>th</t>
    </r>
    <r>
      <rPr>
        <i/>
        <sz val="8"/>
        <color theme="1"/>
        <rFont val="Calibri"/>
        <family val="2"/>
        <scheme val="minor"/>
      </rPr>
      <t xml:space="preserve"> 1905 </t>
    </r>
    <r>
      <rPr>
        <sz val="8"/>
        <color theme="1"/>
        <rFont val="Calibri"/>
        <family val="2"/>
        <scheme val="minor"/>
      </rPr>
      <t>(London: William Clowes and Sons, 1905).</t>
    </r>
  </si>
  <si>
    <r>
      <t xml:space="preserve">Catalogue of the Collection of Pictures by Old Masters of Henry Willett, Esq.[...] Messrs. Christie, Manson &amp; Woods, 8, King Street, St James Square, Mon April 10th 1905  </t>
    </r>
    <r>
      <rPr>
        <sz val="8"/>
        <color theme="1"/>
        <rFont val="Calibri"/>
        <family val="2"/>
        <scheme val="minor"/>
      </rPr>
      <t>(London: William Clowes and Sons, 1905)</t>
    </r>
  </si>
  <si>
    <r>
      <rPr>
        <i/>
        <sz val="8"/>
        <color theme="1"/>
        <rFont val="Calibri"/>
        <family val="2"/>
        <scheme val="minor"/>
      </rPr>
      <t xml:space="preserve">Illustrated Catalogue of the Third Series of 100 Paintings by Old Masters </t>
    </r>
    <r>
      <rPr>
        <sz val="8"/>
        <color theme="1"/>
        <rFont val="Calibri"/>
        <family val="2"/>
        <scheme val="minor"/>
      </rPr>
      <t>[...], Sedelmeyer Gallery [...] (Paris, 1896)</t>
    </r>
  </si>
  <si>
    <r>
      <rPr>
        <i/>
        <sz val="8"/>
        <color theme="1"/>
        <rFont val="Calibri"/>
        <family val="2"/>
        <scheme val="minor"/>
      </rPr>
      <t xml:space="preserve">Illustrated Catalogue of the Second Hundred Paintings by Old Masters </t>
    </r>
    <r>
      <rPr>
        <sz val="8"/>
        <color theme="1"/>
        <rFont val="Calibri"/>
        <family val="2"/>
        <scheme val="minor"/>
      </rPr>
      <t>[...], Sedelmeyer Gallery [...] (Paris, 1895)</t>
    </r>
  </si>
  <si>
    <t>10 paintings sold incl. Van der Weyden, Da Messina, Ghirlandaio</t>
  </si>
  <si>
    <r>
      <rPr>
        <i/>
        <sz val="8"/>
        <color theme="1"/>
        <rFont val="Calibri"/>
        <family val="2"/>
        <scheme val="minor"/>
      </rPr>
      <t>Catalogue of Objects of Art, Porcelain &amp; Faience,the Property of Henry Willett Esq [...] Christie, Manson &amp; Woods, [...] Friday April 7th 1905</t>
    </r>
    <r>
      <rPr>
        <sz val="8"/>
        <color theme="1"/>
        <rFont val="Calibri"/>
        <family val="2"/>
        <scheme val="minor"/>
      </rPr>
      <t xml:space="preserve"> (London: william Clowes and Sons, 1905)</t>
    </r>
  </si>
  <si>
    <t>Sotheby's Sale</t>
  </si>
  <si>
    <r>
      <rPr>
        <i/>
        <sz val="8"/>
        <color theme="1"/>
        <rFont val="Calibri"/>
        <family val="2"/>
        <scheme val="minor"/>
      </rPr>
      <t>Catalogue, [...] Sotheby &amp; Co, Friday 13</t>
    </r>
    <r>
      <rPr>
        <i/>
        <vertAlign val="superscript"/>
        <sz val="8"/>
        <color theme="1"/>
        <rFont val="Calibri"/>
        <family val="2"/>
        <scheme val="minor"/>
      </rPr>
      <t>th</t>
    </r>
    <r>
      <rPr>
        <i/>
        <sz val="8"/>
        <color theme="1"/>
        <rFont val="Calibri"/>
        <family val="2"/>
        <scheme val="minor"/>
      </rPr>
      <t xml:space="preserve"> July 1928</t>
    </r>
    <r>
      <rPr>
        <sz val="8"/>
        <color theme="1"/>
        <rFont val="Calibri"/>
        <family val="2"/>
        <scheme val="minor"/>
      </rPr>
      <t xml:space="preserve"> (London, Samuel Stephens Ltd., 1928)</t>
    </r>
  </si>
  <si>
    <t>14 items of furniture</t>
  </si>
  <si>
    <r>
      <rPr>
        <i/>
        <sz val="8"/>
        <color theme="1"/>
        <rFont val="Calibri"/>
        <family val="2"/>
        <scheme val="minor"/>
      </rPr>
      <t>Brighton Gazette</t>
    </r>
    <r>
      <rPr>
        <sz val="8"/>
        <color theme="1"/>
        <rFont val="Calibri"/>
        <family val="2"/>
        <scheme val="minor"/>
      </rPr>
      <t>, 19th Feb. 1857, p. 5</t>
    </r>
  </si>
  <si>
    <t>cretaceous fossils of Sussex - loan</t>
  </si>
  <si>
    <t>Newhaven Mechanics' Institution</t>
  </si>
  <si>
    <r>
      <rPr>
        <i/>
        <sz val="8"/>
        <color theme="1"/>
        <rFont val="Calibri"/>
        <family val="2"/>
        <scheme val="minor"/>
      </rPr>
      <t>Sussex Advertiser</t>
    </r>
    <r>
      <rPr>
        <sz val="8"/>
        <color theme="1"/>
        <rFont val="Calibri"/>
        <family val="2"/>
        <scheme val="minor"/>
      </rPr>
      <t>, 30th June 1857, p. 5</t>
    </r>
  </si>
  <si>
    <r>
      <rPr>
        <i/>
        <sz val="8"/>
        <color theme="1"/>
        <rFont val="Calibri"/>
        <family val="2"/>
        <scheme val="minor"/>
      </rPr>
      <t>Brighton Gazette</t>
    </r>
    <r>
      <rPr>
        <sz val="8"/>
        <color theme="1"/>
        <rFont val="Calibri"/>
        <family val="2"/>
        <scheme val="minor"/>
      </rPr>
      <t>, 24th June 1858, p. 5</t>
    </r>
  </si>
  <si>
    <r>
      <rPr>
        <i/>
        <sz val="8"/>
        <color theme="1"/>
        <rFont val="Calibri"/>
        <family val="2"/>
        <scheme val="minor"/>
      </rPr>
      <t>Norfolk Chronicle</t>
    </r>
    <r>
      <rPr>
        <sz val="8"/>
        <color theme="1"/>
        <rFont val="Calibri"/>
        <family val="2"/>
        <scheme val="minor"/>
      </rPr>
      <t>, 6th Feb. 1858, p. 5</t>
    </r>
  </si>
  <si>
    <t>Nell Gwynne's looking glass - loan</t>
  </si>
  <si>
    <r>
      <rPr>
        <i/>
        <sz val="8"/>
        <color theme="1"/>
        <rFont val="Calibri"/>
        <family val="2"/>
        <scheme val="minor"/>
      </rPr>
      <t xml:space="preserve">The Manchester Courier and Lancashire General Advertiser, </t>
    </r>
    <r>
      <rPr>
        <sz val="8"/>
        <color theme="1"/>
        <rFont val="Calibri"/>
        <family val="2"/>
        <scheme val="minor"/>
      </rPr>
      <t>26th June 1858, p. 9</t>
    </r>
  </si>
  <si>
    <r>
      <rPr>
        <i/>
        <sz val="8"/>
        <color theme="1"/>
        <rFont val="Calibri"/>
        <family val="2"/>
        <scheme val="minor"/>
      </rPr>
      <t>Brighton Gazette</t>
    </r>
    <r>
      <rPr>
        <sz val="8"/>
        <color theme="1"/>
        <rFont val="Calibri"/>
        <family val="2"/>
        <scheme val="minor"/>
      </rPr>
      <t>, 1st Mar. 1860, p. 5</t>
    </r>
  </si>
  <si>
    <r>
      <rPr>
        <i/>
        <sz val="8"/>
        <color theme="1"/>
        <rFont val="Calibri"/>
        <family val="2"/>
        <scheme val="minor"/>
      </rPr>
      <t>Brighton Gazette</t>
    </r>
    <r>
      <rPr>
        <sz val="8"/>
        <color theme="1"/>
        <rFont val="Calibri"/>
        <family val="2"/>
        <scheme val="minor"/>
      </rPr>
      <t>, 6th June 1861, p. 5</t>
    </r>
  </si>
  <si>
    <r>
      <rPr>
        <i/>
        <sz val="8"/>
        <color theme="1"/>
        <rFont val="Calibri"/>
        <family val="2"/>
        <scheme val="minor"/>
      </rPr>
      <t>Brighton Gazette</t>
    </r>
    <r>
      <rPr>
        <sz val="8"/>
        <color theme="1"/>
        <rFont val="Calibri"/>
        <family val="2"/>
        <scheme val="minor"/>
      </rPr>
      <t xml:space="preserve">, 21st March 1861, </t>
    </r>
  </si>
  <si>
    <r>
      <rPr>
        <i/>
        <sz val="8"/>
        <color theme="1"/>
        <rFont val="Calibri"/>
        <family val="2"/>
        <scheme val="minor"/>
      </rPr>
      <t>Brighton Guardian</t>
    </r>
    <r>
      <rPr>
        <sz val="8"/>
        <color theme="1"/>
        <rFont val="Calibri"/>
        <family val="2"/>
        <scheme val="minor"/>
      </rPr>
      <t>, 27th March 1861, p. 6</t>
    </r>
  </si>
  <si>
    <r>
      <rPr>
        <i/>
        <sz val="8"/>
        <color theme="1"/>
        <rFont val="Calibri"/>
        <family val="2"/>
        <scheme val="minor"/>
      </rPr>
      <t>Brighton Gazette</t>
    </r>
    <r>
      <rPr>
        <sz val="8"/>
        <color theme="1"/>
        <rFont val="Calibri"/>
        <family val="2"/>
        <scheme val="minor"/>
      </rPr>
      <t>, 3rd Mar. 1859, p. 8</t>
    </r>
  </si>
  <si>
    <t>Torregiano, attr. bust of Henry VII - loan</t>
  </si>
  <si>
    <t>Brighton Young men's Mutual Improvement Society Conversazione</t>
  </si>
  <si>
    <r>
      <rPr>
        <i/>
        <sz val="8"/>
        <color theme="1"/>
        <rFont val="Calibri"/>
        <family val="2"/>
        <scheme val="minor"/>
      </rPr>
      <t>Brighton Gazette</t>
    </r>
    <r>
      <rPr>
        <sz val="8"/>
        <color theme="1"/>
        <rFont val="Calibri"/>
        <family val="2"/>
        <scheme val="minor"/>
      </rPr>
      <t>, 8th March 1866, p. 8</t>
    </r>
  </si>
  <si>
    <t xml:space="preserve">Southern Counties Association Fine Art Exhibtion at Pavilion </t>
  </si>
  <si>
    <r>
      <rPr>
        <i/>
        <sz val="8"/>
        <color theme="1"/>
        <rFont val="Calibri"/>
        <family val="2"/>
        <scheme val="minor"/>
      </rPr>
      <t>Brighton Gazette</t>
    </r>
    <r>
      <rPr>
        <sz val="8"/>
        <color theme="1"/>
        <rFont val="Calibri"/>
        <family val="2"/>
        <scheme val="minor"/>
      </rPr>
      <t>, 27th June 1867, p. 7</t>
    </r>
  </si>
  <si>
    <r>
      <rPr>
        <i/>
        <sz val="8"/>
        <color theme="1"/>
        <rFont val="Calibri"/>
        <family val="2"/>
        <scheme val="minor"/>
      </rPr>
      <t xml:space="preserve">Catalogue of Pictures, Exhibited on the Occasion of the Visit of the British Association at Brighton, August 1872 </t>
    </r>
    <r>
      <rPr>
        <sz val="8"/>
        <color theme="1"/>
        <rFont val="Calibri"/>
        <family val="2"/>
        <scheme val="minor"/>
      </rPr>
      <t>(Brighton: John Farncombe, 1872)</t>
    </r>
  </si>
  <si>
    <r>
      <rPr>
        <i/>
        <sz val="8"/>
        <color theme="1"/>
        <rFont val="Calibri"/>
        <family val="2"/>
        <scheme val="minor"/>
      </rPr>
      <t>Brighton Free Library and Museum, Picture Gallery, Royal Pavilion 1873</t>
    </r>
    <r>
      <rPr>
        <b/>
        <i/>
        <u/>
        <sz val="8"/>
        <color theme="1"/>
        <rFont val="Calibri"/>
        <family val="2"/>
        <scheme val="minor"/>
      </rPr>
      <t xml:space="preserve"> </t>
    </r>
    <r>
      <rPr>
        <sz val="8"/>
        <color theme="1"/>
        <rFont val="Calibri"/>
        <family val="2"/>
        <scheme val="minor"/>
      </rPr>
      <t xml:space="preserve">(Brighton: Curtis Bros. &amp; Towner Printers, 1873) </t>
    </r>
  </si>
  <si>
    <r>
      <rPr>
        <i/>
        <sz val="8"/>
        <color theme="1"/>
        <rFont val="Calibri"/>
        <family val="2"/>
        <scheme val="minor"/>
      </rPr>
      <t>Brighton Free Library and Museum, Royal Paviliion, 1874</t>
    </r>
    <r>
      <rPr>
        <sz val="8"/>
        <color theme="1"/>
        <rFont val="Calibri"/>
        <family val="2"/>
        <scheme val="minor"/>
      </rPr>
      <t xml:space="preserve"> (Brighton: H. J. Infield, 1874) Exhibition Catalogue </t>
    </r>
  </si>
  <si>
    <t>F, NH, A</t>
  </si>
  <si>
    <t>Brighton Museum Sub-committee Annual Report 1875</t>
  </si>
  <si>
    <t>Brighton Museum Sub-committee Annual Report 1876</t>
  </si>
  <si>
    <t>Brighton and Sussex Natural History Society, 4th annual soiree</t>
  </si>
  <si>
    <t>Brighton Gazette, 27th Feb. 1875, p. 5</t>
  </si>
  <si>
    <r>
      <rPr>
        <i/>
        <sz val="8"/>
        <color theme="1"/>
        <rFont val="Calibri"/>
        <family val="2"/>
        <scheme val="minor"/>
      </rPr>
      <t>Brighton Herald</t>
    </r>
    <r>
      <rPr>
        <sz val="8"/>
        <color theme="1"/>
        <rFont val="Calibri"/>
        <family val="2"/>
        <scheme val="minor"/>
      </rPr>
      <t xml:space="preserve"> 23rd Feb. 1889, p. 3</t>
    </r>
  </si>
  <si>
    <t>It's likley that these had been originally secured by Henry's son Ernest Willett</t>
  </si>
  <si>
    <r>
      <rPr>
        <i/>
        <sz val="8"/>
        <color theme="1"/>
        <rFont val="Calibri"/>
        <family val="2"/>
        <scheme val="minor"/>
      </rPr>
      <t>Brighton Herald</t>
    </r>
    <r>
      <rPr>
        <sz val="8"/>
        <color theme="1"/>
        <rFont val="Calibri"/>
        <family val="2"/>
        <scheme val="minor"/>
      </rPr>
      <t>, 30th Nov. 1889, p. 4</t>
    </r>
  </si>
  <si>
    <r>
      <rPr>
        <i/>
        <sz val="8"/>
        <color theme="1"/>
        <rFont val="Calibri"/>
        <family val="2"/>
        <scheme val="minor"/>
      </rPr>
      <t>Brighton Gazette</t>
    </r>
    <r>
      <rPr>
        <sz val="8"/>
        <color theme="1"/>
        <rFont val="Calibri"/>
        <family val="2"/>
        <scheme val="minor"/>
      </rPr>
      <t>, 4th April 1901, p. 6</t>
    </r>
  </si>
  <si>
    <t>Historical pottery collection - loan</t>
  </si>
  <si>
    <r>
      <rPr>
        <i/>
        <sz val="8"/>
        <color theme="1"/>
        <rFont val="Calibri"/>
        <family val="2"/>
        <scheme val="minor"/>
      </rPr>
      <t>Brighton Gazette</t>
    </r>
    <r>
      <rPr>
        <sz val="8"/>
        <color theme="1"/>
        <rFont val="Calibri"/>
        <family val="2"/>
        <scheme val="minor"/>
      </rPr>
      <t>, 1st May, 1902, p. 6</t>
    </r>
  </si>
  <si>
    <r>
      <rPr>
        <i/>
        <sz val="8"/>
        <color theme="1"/>
        <rFont val="Calibri"/>
        <family val="2"/>
        <scheme val="minor"/>
      </rPr>
      <t>Brighton Gazette,</t>
    </r>
    <r>
      <rPr>
        <sz val="8"/>
        <color theme="1"/>
        <rFont val="Calibri"/>
        <family val="2"/>
        <scheme val="minor"/>
      </rPr>
      <t xml:space="preserve"> 9th Jan. 1902, p. 6</t>
    </r>
  </si>
  <si>
    <r>
      <rPr>
        <i/>
        <sz val="8"/>
        <color theme="1"/>
        <rFont val="Calibri"/>
        <family val="2"/>
        <scheme val="minor"/>
      </rPr>
      <t>Brighton Gazette</t>
    </r>
    <r>
      <rPr>
        <sz val="8"/>
        <color theme="1"/>
        <rFont val="Calibri"/>
        <family val="2"/>
        <scheme val="minor"/>
      </rPr>
      <t>, 18th April 1903, p. 5</t>
    </r>
  </si>
  <si>
    <r>
      <rPr>
        <i/>
        <sz val="8"/>
        <color theme="1"/>
        <rFont val="Calibri"/>
        <family val="2"/>
        <scheme val="minor"/>
      </rPr>
      <t>Brighton Gazette,</t>
    </r>
    <r>
      <rPr>
        <sz val="8"/>
        <color theme="1"/>
        <rFont val="Calibri"/>
        <family val="2"/>
        <scheme val="minor"/>
      </rPr>
      <t xml:space="preserve"> 29th Oct. 1903, p. 6</t>
    </r>
  </si>
  <si>
    <r>
      <rPr>
        <i/>
        <sz val="8"/>
        <color theme="1"/>
        <rFont val="Calibri"/>
        <family val="2"/>
        <scheme val="minor"/>
      </rPr>
      <t>Brighton Gazette</t>
    </r>
    <r>
      <rPr>
        <sz val="8"/>
        <color theme="1"/>
        <rFont val="Calibri"/>
        <family val="2"/>
        <scheme val="minor"/>
      </rPr>
      <t>, 13th Feb. 1904, p. 2</t>
    </r>
  </si>
  <si>
    <t>Medallion portraits</t>
  </si>
  <si>
    <r>
      <rPr>
        <i/>
        <sz val="8"/>
        <color theme="1"/>
        <rFont val="Calibri"/>
        <family val="2"/>
        <scheme val="minor"/>
      </rPr>
      <t>Brighton Gazette</t>
    </r>
    <r>
      <rPr>
        <sz val="8"/>
        <color theme="1"/>
        <rFont val="Calibri"/>
        <family val="2"/>
        <scheme val="minor"/>
      </rPr>
      <t>, Thurs 10</t>
    </r>
    <r>
      <rPr>
        <vertAlign val="superscript"/>
        <sz val="8"/>
        <color theme="1"/>
        <rFont val="Calibri"/>
        <family val="2"/>
        <scheme val="minor"/>
      </rPr>
      <t>th</t>
    </r>
    <r>
      <rPr>
        <sz val="8"/>
        <color theme="1"/>
        <rFont val="Calibri"/>
        <family val="2"/>
        <scheme val="minor"/>
      </rPr>
      <t xml:space="preserve"> Nov. 1904, p. 3.</t>
    </r>
  </si>
  <si>
    <r>
      <rPr>
        <i/>
        <sz val="8"/>
        <color theme="1"/>
        <rFont val="Calibri"/>
        <family val="2"/>
        <scheme val="minor"/>
      </rPr>
      <t>St James Gazette</t>
    </r>
    <r>
      <rPr>
        <sz val="8"/>
        <color theme="1"/>
        <rFont val="Calibri"/>
        <family val="2"/>
        <scheme val="minor"/>
      </rPr>
      <t>, 4th Jan 1887, p. 7</t>
    </r>
  </si>
  <si>
    <t xml:space="preserve">Jan </t>
  </si>
  <si>
    <r>
      <t xml:space="preserve">Loan of Ghirlandaio </t>
    </r>
    <r>
      <rPr>
        <i/>
        <sz val="9"/>
        <color theme="1"/>
        <rFont val="Calibri"/>
        <family val="2"/>
        <scheme val="minor"/>
      </rPr>
      <t>Portrait of Giovanni Tornabuoni</t>
    </r>
  </si>
  <si>
    <r>
      <t xml:space="preserve">Bernard Roth, </t>
    </r>
    <r>
      <rPr>
        <i/>
        <sz val="8"/>
        <color theme="1"/>
        <rFont val="Calibri"/>
        <family val="2"/>
        <scheme val="minor"/>
      </rPr>
      <t>Ancient Gaulish Coins, Including Those of the Channel Island</t>
    </r>
    <r>
      <rPr>
        <sz val="8"/>
        <color theme="1"/>
        <rFont val="Calibri"/>
        <family val="2"/>
        <scheme val="minor"/>
      </rPr>
      <t>s, 1912, https://finds.org.uk/ database/hoards/record/id/2822, (accessed 12th Oct 2020]</t>
    </r>
  </si>
  <si>
    <r>
      <rPr>
        <i/>
        <sz val="8"/>
        <color theme="1"/>
        <rFont val="Calibri"/>
        <family val="2"/>
        <scheme val="minor"/>
      </rPr>
      <t>The Celtic Coin Index</t>
    </r>
    <r>
      <rPr>
        <sz val="8"/>
        <color theme="1"/>
        <rFont val="Calibri"/>
        <family val="2"/>
        <scheme val="minor"/>
      </rPr>
      <t xml:space="preserve"> website, www.celticcoins.ca/record.php?coin_id=L5142&amp;itype=prov</t>
    </r>
  </si>
  <si>
    <r>
      <t xml:space="preserve">Martin Conway, </t>
    </r>
    <r>
      <rPr>
        <i/>
        <sz val="8"/>
        <color theme="1"/>
        <rFont val="Calibri"/>
        <family val="2"/>
        <scheme val="minor"/>
      </rPr>
      <t xml:space="preserve">The Sport of Collecting </t>
    </r>
    <r>
      <rPr>
        <sz val="8"/>
        <color theme="1"/>
        <rFont val="Calibri"/>
        <family val="2"/>
        <scheme val="minor"/>
      </rPr>
      <t>(London: Adelphi Terrace, 1914), p. 140</t>
    </r>
  </si>
  <si>
    <r>
      <t xml:space="preserve">Mark Jones, ed., with Paul Craddock and Nicolas Barker, </t>
    </r>
    <r>
      <rPr>
        <i/>
        <sz val="8"/>
        <color theme="1"/>
        <rFont val="Calibri"/>
        <family val="2"/>
        <scheme val="minor"/>
      </rPr>
      <t xml:space="preserve">Fake ? The Art of Deception </t>
    </r>
    <r>
      <rPr>
        <sz val="8"/>
        <color theme="1"/>
        <rFont val="Calibri"/>
        <family val="2"/>
        <scheme val="minor"/>
      </rPr>
      <t>(London: The British Museum, 1990), p. 95</t>
    </r>
  </si>
  <si>
    <t>books and papers of Richard Cobden</t>
  </si>
  <si>
    <r>
      <t xml:space="preserve">Beddoe, Stella. </t>
    </r>
    <r>
      <rPr>
        <i/>
        <sz val="8"/>
        <color theme="1"/>
        <rFont val="Calibri"/>
        <family val="2"/>
        <scheme val="minor"/>
      </rPr>
      <t>A Potted History: Henry Willett’s Ceramic Chronicle of Britain (</t>
    </r>
    <r>
      <rPr>
        <sz val="8"/>
        <color theme="1"/>
        <rFont val="Calibri"/>
        <family val="2"/>
        <scheme val="minor"/>
      </rPr>
      <t>Brighton: ACC Art Books Ltd, 2015), p. 8</t>
    </r>
  </si>
  <si>
    <t>Ernest Willett exhibited objects from Cissbury  archaeological dig investigating flint neolithic flint mines</t>
  </si>
  <si>
    <r>
      <rPr>
        <i/>
        <sz val="8"/>
        <color theme="1"/>
        <rFont val="Calibri"/>
        <family val="2"/>
        <scheme val="minor"/>
      </rPr>
      <t>Catalogue of the Special Loan Exhibition of Enamels on Metal Held at the South Kensington Museum in 187</t>
    </r>
    <r>
      <rPr>
        <sz val="8"/>
        <color theme="1"/>
        <rFont val="Calibri"/>
        <family val="2"/>
        <scheme val="minor"/>
      </rPr>
      <t>4 (London: Chiswick Press, 1875), items 542-544</t>
    </r>
  </si>
  <si>
    <r>
      <t xml:space="preserve">Aileen Dawson </t>
    </r>
    <r>
      <rPr>
        <i/>
        <sz val="8"/>
        <color theme="1"/>
        <rFont val="Calibri"/>
        <family val="2"/>
        <scheme val="minor"/>
      </rPr>
      <t>The Art of Worcester Porcelain 1751-1788 Masterpieces from the British Museum Collection</t>
    </r>
    <r>
      <rPr>
        <sz val="8"/>
        <color theme="1"/>
        <rFont val="Calibri"/>
        <family val="2"/>
        <scheme val="minor"/>
      </rPr>
      <t xml:space="preserve"> (London: The British Museum Press, 2007), p.?</t>
    </r>
  </si>
  <si>
    <t>Brighton Mechanics' Institute Soiree</t>
  </si>
  <si>
    <t>FA, OV, C, P, F</t>
  </si>
  <si>
    <r>
      <rPr>
        <i/>
        <sz val="8"/>
        <color theme="1"/>
        <rFont val="Calibri"/>
        <family val="2"/>
        <scheme val="minor"/>
      </rPr>
      <t>Sir Henry de la Beche, Catalogue of Specimens in the Museum of Practical Geology, Illustrative of the Composition and Manufactures of British Pottery and Porcelain, From the Occupation of Britain by the Romans to the Present Time, 3</t>
    </r>
    <r>
      <rPr>
        <i/>
        <vertAlign val="superscript"/>
        <sz val="8"/>
        <color theme="1"/>
        <rFont val="Calibri"/>
        <family val="2"/>
        <scheme val="minor"/>
      </rPr>
      <t>rd</t>
    </r>
    <r>
      <rPr>
        <i/>
        <sz val="8"/>
        <color theme="1"/>
        <rFont val="Calibri"/>
        <family val="2"/>
        <scheme val="minor"/>
      </rPr>
      <t xml:space="preserve"> edition</t>
    </r>
    <r>
      <rPr>
        <sz val="8"/>
        <color theme="1"/>
        <rFont val="Calibri"/>
        <family val="2"/>
        <scheme val="minor"/>
      </rPr>
      <t xml:space="preserve"> (London: Eyre and Spottiswoode, 1876)</t>
    </r>
  </si>
  <si>
    <r>
      <rPr>
        <i/>
        <sz val="8"/>
        <color theme="1"/>
        <rFont val="Calibri"/>
        <family val="2"/>
        <scheme val="minor"/>
      </rPr>
      <t>Sir Henry de la Beche, Catalogue of Specimens in the Museum of Practical Geology [...]</t>
    </r>
    <r>
      <rPr>
        <sz val="8"/>
        <color theme="1"/>
        <rFont val="Calibri"/>
        <family val="2"/>
        <scheme val="minor"/>
      </rPr>
      <t xml:space="preserve"> (London: Eyre and Spottiswoode, 1876)</t>
    </r>
  </si>
  <si>
    <t>Ruskin Library, University of Lancaster, Ruskin Manuscript Letters, Ruskin to Willett, 17th May 1876, letter 5</t>
  </si>
  <si>
    <t>56 vols of 'new and select books' - gift</t>
  </si>
  <si>
    <t>Variety of objects incl: paintings, an Italian cabinet, Dutch tiles, Italian bronze, ivory casket, wrought iron chest, Jesuit china,18thc  high-heeled shoe and also a collection of rare plants and flowers - loan</t>
  </si>
  <si>
    <t>Bust of Rev. Robertson - gift</t>
  </si>
  <si>
    <r>
      <t xml:space="preserve">Spanioletti </t>
    </r>
    <r>
      <rPr>
        <i/>
        <sz val="9"/>
        <color theme="1"/>
        <rFont val="Calibri"/>
        <family val="2"/>
        <scheme val="minor"/>
      </rPr>
      <t>Moses to Pharaoh's Daughter - gift</t>
    </r>
  </si>
  <si>
    <t>old engravings, sculpture - loan</t>
  </si>
  <si>
    <t>HW loaned paintings, engravings, enamels, English pottery and porcelain incl. Worcester, Derby, Wedgewood, Chelsea china, Chinese porcelain, furniture - loan</t>
  </si>
  <si>
    <t>Pillory - loan</t>
  </si>
  <si>
    <t>Early Fulham mug -gift</t>
  </si>
  <si>
    <t>Several items of Old Staffordshire Ware, Bow Porcelain, Worcester, Shropshire, Lowestoft, Mortlake - gift</t>
  </si>
  <si>
    <t>Cores from the Sub-Wealden Exploration - loan</t>
  </si>
  <si>
    <t>pieces of Japanese inlaid work - gift</t>
  </si>
  <si>
    <t>Flint specimens - gift</t>
  </si>
  <si>
    <t>Unspecified works of art - loan</t>
  </si>
  <si>
    <t>Chinese ritual vessel, 6thc-5thc BC - gift</t>
  </si>
  <si>
    <r>
      <t xml:space="preserve">Partridge, </t>
    </r>
    <r>
      <rPr>
        <i/>
        <sz val="9"/>
        <color theme="1"/>
        <rFont val="Calibri"/>
        <family val="2"/>
        <scheme val="minor"/>
      </rPr>
      <t>George Hamilton Gordon- gift</t>
    </r>
  </si>
  <si>
    <t>Objects</t>
  </si>
  <si>
    <t>3 examples of Limoges enamel - gift</t>
  </si>
  <si>
    <t>Fossils, shark palate, humming bird and nest, part of ancient double-headed shot - gift</t>
  </si>
  <si>
    <t>2 turtles; comb of bee; hornet's nest; nutmeg mace and cloves; minerals and stones from France, various fossils - donation</t>
  </si>
  <si>
    <t>2 small bronzes of Jupiter Serapis and a medieval chess-knight - loan</t>
  </si>
  <si>
    <t>Brown Owl, fossils - gift</t>
  </si>
  <si>
    <r>
      <t xml:space="preserve">Lanini, </t>
    </r>
    <r>
      <rPr>
        <i/>
        <sz val="9"/>
        <color theme="1"/>
        <rFont val="Calibri"/>
        <family val="2"/>
        <scheme val="minor"/>
      </rPr>
      <t xml:space="preserve">Virgin and Child - </t>
    </r>
    <r>
      <rPr>
        <sz val="9"/>
        <color theme="1"/>
        <rFont val="Calibri"/>
        <family val="2"/>
        <scheme val="minor"/>
      </rPr>
      <t>loan</t>
    </r>
  </si>
  <si>
    <t>18 pictures; 33 miscellaneous objects of historical and artistic interest including furniture - loans</t>
  </si>
  <si>
    <t>12 Mantuan portrait busts, late 15thc/early 16thc - loan</t>
  </si>
  <si>
    <t>picture of a volcanic crater, specimen of carving from Abeokuta, Africa; fossils - gifts</t>
  </si>
  <si>
    <t xml:space="preserve">179 pottery and porcelain items - purchased by BM; 12 pieces of pottery as a gift </t>
  </si>
  <si>
    <t>3 porcelain objects, 2 glassware, 1 wood/ivory - gift</t>
  </si>
  <si>
    <t>apparatus from Inquisition torture chamber from Cuenca, Spain - gift</t>
  </si>
  <si>
    <t>Neolithic artefacts including: flint saws, lance heads, arrow heads, flint axes, hammer heads from Cissbury - gifts</t>
  </si>
  <si>
    <t>Opie, Unknown Portrait - gift</t>
  </si>
  <si>
    <t>Wycliffe New Testament - loan</t>
  </si>
  <si>
    <r>
      <t xml:space="preserve">Giotto, Da Messina, Botticelli attr. </t>
    </r>
    <r>
      <rPr>
        <i/>
        <sz val="9"/>
        <color theme="1"/>
        <rFont val="Calibri"/>
        <family val="2"/>
        <scheme val="minor"/>
      </rPr>
      <t xml:space="preserve">Virgin and Child with St John - </t>
    </r>
    <r>
      <rPr>
        <sz val="9"/>
        <color theme="1"/>
        <rFont val="Calibri"/>
        <family val="2"/>
        <scheme val="minor"/>
      </rPr>
      <t>loan</t>
    </r>
  </si>
  <si>
    <t>Reynolds, after, James Macpherson - gift</t>
  </si>
  <si>
    <t>1 bronze item, 1 piece of porcelain from China - gifts</t>
  </si>
  <si>
    <t>5 acres of land in Abingdon as a botanical site to honour John Ruskin - gift</t>
  </si>
  <si>
    <t>2 yellow Imperial Chinese vases - gift</t>
  </si>
  <si>
    <t>Burmese objects of art, specimens of Japanese joinery - gift</t>
  </si>
  <si>
    <t>1544 illustrated catalogues and 2000 penny guides relating to historic pottery collection - gift</t>
  </si>
  <si>
    <t>made £2,400 15s</t>
  </si>
  <si>
    <r>
      <rPr>
        <i/>
        <sz val="8"/>
        <color theme="1"/>
        <rFont val="Calibri"/>
        <family val="2"/>
        <scheme val="minor"/>
      </rPr>
      <t>Magazine of Art</t>
    </r>
    <r>
      <rPr>
        <sz val="8"/>
        <color theme="1"/>
        <rFont val="Calibri"/>
        <family val="2"/>
        <scheme val="minor"/>
      </rPr>
      <t xml:space="preserve"> Jan 1896, p. 238</t>
    </r>
  </si>
  <si>
    <r>
      <t xml:space="preserve">Ruskin, Letter 31, footnote 1. April 1876, </t>
    </r>
    <r>
      <rPr>
        <i/>
        <sz val="8"/>
        <color theme="1"/>
        <rFont val="Calibri"/>
        <family val="2"/>
        <scheme val="minor"/>
      </rPr>
      <t xml:space="preserve">Fors Clavigera, </t>
    </r>
    <r>
      <rPr>
        <sz val="8"/>
        <color theme="1"/>
        <rFont val="Calibri"/>
        <family val="2"/>
        <scheme val="minor"/>
      </rPr>
      <t>p. 562</t>
    </r>
  </si>
  <si>
    <r>
      <t xml:space="preserve">Ruskin, Letter 64, April 1876, </t>
    </r>
    <r>
      <rPr>
        <i/>
        <sz val="8"/>
        <color theme="1"/>
        <rFont val="Calibri"/>
        <family val="2"/>
        <scheme val="minor"/>
      </rPr>
      <t>Fors Clavigera, p. 576</t>
    </r>
  </si>
  <si>
    <t>Merman'</t>
  </si>
  <si>
    <r>
      <rPr>
        <i/>
        <sz val="8"/>
        <color theme="1"/>
        <rFont val="Calibri"/>
        <family val="2"/>
        <scheme val="minor"/>
      </rPr>
      <t>The Argus</t>
    </r>
    <r>
      <rPr>
        <sz val="8"/>
        <color theme="1"/>
        <rFont val="Calibri"/>
        <family val="2"/>
        <scheme val="minor"/>
      </rPr>
      <t xml:space="preserve"> 24th March 2016, https://www.theargus.co.uk/news/14380809.could-this-be-the-most-gruesome-creature-in-brighton/</t>
    </r>
  </si>
  <si>
    <t>The article suggests that the 'merman' had been manufactured for tourists in the 19th century and acquired by Willett who donated it to the musem</t>
  </si>
  <si>
    <t>made £2,879 12s</t>
  </si>
  <si>
    <t>London clay specimens</t>
  </si>
  <si>
    <r>
      <rPr>
        <i/>
        <sz val="8"/>
        <color theme="1"/>
        <rFont val="Calibri"/>
        <family val="2"/>
        <scheme val="minor"/>
      </rPr>
      <t>Brighton Gazette</t>
    </r>
    <r>
      <rPr>
        <sz val="8"/>
        <color theme="1"/>
        <rFont val="Calibri"/>
        <family val="2"/>
        <scheme val="minor"/>
      </rPr>
      <t xml:space="preserve"> 27th Jan 1853, p. 5</t>
    </r>
  </si>
  <si>
    <t>Brighton Royal Literary and Scientific Institution Conversazione</t>
  </si>
  <si>
    <t>Henry Catt presentation on Geology illustrated with specimens</t>
  </si>
  <si>
    <t xml:space="preserve">Willett on New Gallery board of trustees </t>
  </si>
  <si>
    <r>
      <t xml:space="preserve">b) </t>
    </r>
    <r>
      <rPr>
        <b/>
        <i/>
        <u/>
        <sz val="11"/>
        <color theme="1"/>
        <rFont val="Calibri"/>
        <family val="2"/>
        <scheme val="minor"/>
      </rPr>
      <t>Catalogue of Rare Books and Manuscripts, The Property of Henry Willett, Esq. [...] Sold by Auction by Messrs. Christie, Manson &amp; Woods, Wed. July 5</t>
    </r>
    <r>
      <rPr>
        <b/>
        <i/>
        <u/>
        <vertAlign val="superscript"/>
        <sz val="11"/>
        <color theme="1"/>
        <rFont val="Calibri"/>
        <family val="2"/>
        <scheme val="minor"/>
      </rPr>
      <t>th</t>
    </r>
    <r>
      <rPr>
        <b/>
        <i/>
        <u/>
        <sz val="11"/>
        <color theme="1"/>
        <rFont val="Calibri"/>
        <family val="2"/>
        <scheme val="minor"/>
      </rPr>
      <t xml:space="preserve"> 1905 </t>
    </r>
    <r>
      <rPr>
        <b/>
        <u/>
        <sz val="11"/>
        <color theme="1"/>
        <rFont val="Calibri"/>
        <family val="2"/>
        <scheme val="minor"/>
      </rPr>
      <t>(London: William Clowes and Sons, 1905).</t>
    </r>
  </si>
  <si>
    <r>
      <t xml:space="preserve">c) </t>
    </r>
    <r>
      <rPr>
        <b/>
        <i/>
        <u/>
        <sz val="11"/>
        <color theme="1"/>
        <rFont val="Calibri"/>
        <family val="2"/>
        <scheme val="minor"/>
      </rPr>
      <t>Catalogue of [...] Fine Old English Furniture, The Property of Major Kingsley Willett, From the Collection of His Grandfather, The Late Mr Henry Willett of Brighton [...]  Sotheby &amp; Co, Friday 13</t>
    </r>
    <r>
      <rPr>
        <b/>
        <i/>
        <u/>
        <vertAlign val="superscript"/>
        <sz val="11"/>
        <color theme="1"/>
        <rFont val="Calibri"/>
        <family val="2"/>
        <scheme val="minor"/>
      </rPr>
      <t>th</t>
    </r>
    <r>
      <rPr>
        <b/>
        <i/>
        <u/>
        <sz val="11"/>
        <color theme="1"/>
        <rFont val="Calibri"/>
        <family val="2"/>
        <scheme val="minor"/>
      </rPr>
      <t xml:space="preserve"> July 1928</t>
    </r>
    <r>
      <rPr>
        <b/>
        <u/>
        <sz val="11"/>
        <color theme="1"/>
        <rFont val="Calibri"/>
        <family val="2"/>
        <scheme val="minor"/>
      </rPr>
      <t xml:space="preserve"> (London, Samuel Stephens Ltd., 1928)</t>
    </r>
  </si>
  <si>
    <r>
      <t xml:space="preserve">b) </t>
    </r>
    <r>
      <rPr>
        <b/>
        <i/>
        <u/>
        <sz val="11"/>
        <color theme="1"/>
        <rFont val="Calibri"/>
        <family val="2"/>
        <scheme val="minor"/>
      </rPr>
      <t xml:space="preserve">Catalogue Brighton Free Library and Museum, Picture Gallery, Royal Pavilion, 1873 </t>
    </r>
    <r>
      <rPr>
        <b/>
        <u/>
        <sz val="11"/>
        <color theme="1"/>
        <rFont val="Calibri"/>
        <family val="2"/>
        <scheme val="minor"/>
      </rPr>
      <t>(Brighton: Curtis Bros &amp; Towner, 1873)</t>
    </r>
  </si>
  <si>
    <r>
      <t xml:space="preserve">a) </t>
    </r>
    <r>
      <rPr>
        <b/>
        <i/>
        <u/>
        <sz val="11"/>
        <color theme="1"/>
        <rFont val="Calibri"/>
        <family val="2"/>
        <scheme val="minor"/>
      </rPr>
      <t xml:space="preserve">Catalogue of Pictures Exhibited on the Occasion of the Visit of the British Association at Brighton, August 1872 in the New Museum and Library Pavilion </t>
    </r>
    <r>
      <rPr>
        <b/>
        <u/>
        <sz val="11"/>
        <color theme="1"/>
        <rFont val="Calibri"/>
        <family val="2"/>
        <scheme val="minor"/>
      </rPr>
      <t>(Brighton: J. Farncombe, 1872)</t>
    </r>
  </si>
  <si>
    <t>c) Catalogue Brighton Free Library and Museum Picture Gallery Royal pavilion 1874 (Brighton: HJ Infield, 1874)</t>
  </si>
  <si>
    <t xml:space="preserve">Catalogue Brighton Art Loan Exhibition 1884 Official Catalogue (Brighton: Turner &amp; Curtis, 1884) </t>
  </si>
  <si>
    <t xml:space="preserve">d) Catalogue Brighton Art Loan Exhibition 1884 Official Catalogue (Brighton: Turner &amp; Curtis, 1884) </t>
  </si>
  <si>
    <r>
      <t xml:space="preserve">e) </t>
    </r>
    <r>
      <rPr>
        <b/>
        <i/>
        <u/>
        <sz val="11"/>
        <color theme="1"/>
        <rFont val="Calibri"/>
        <family val="2"/>
        <scheme val="minor"/>
      </rPr>
      <t xml:space="preserve">Illustrated Catalogue of the Second Hundred Paintings by Old Masters </t>
    </r>
    <r>
      <rPr>
        <b/>
        <u/>
        <sz val="11"/>
        <color theme="1"/>
        <rFont val="Calibri"/>
        <family val="2"/>
        <scheme val="minor"/>
      </rPr>
      <t>[...], Sedelmeyer Gallery [...] (Paris, 1895)</t>
    </r>
  </si>
  <si>
    <r>
      <t xml:space="preserve">f) </t>
    </r>
    <r>
      <rPr>
        <b/>
        <i/>
        <u/>
        <sz val="11"/>
        <color theme="1"/>
        <rFont val="Calibri"/>
        <family val="2"/>
        <scheme val="minor"/>
      </rPr>
      <t xml:space="preserve">Illustrated Catalogue of the Third Series of 100 Paintings by Old Masters </t>
    </r>
    <r>
      <rPr>
        <b/>
        <u/>
        <sz val="11"/>
        <color theme="1"/>
        <rFont val="Calibri"/>
        <family val="2"/>
        <scheme val="minor"/>
      </rPr>
      <t>[...], Sedelmeyer Gallery [...] (Paris, 1896)</t>
    </r>
  </si>
  <si>
    <t>Cat</t>
  </si>
  <si>
    <t xml:space="preserve">g) Pictures donated to Brighton Museum in Brighton Museum Stock Book of Pictures </t>
  </si>
  <si>
    <t>h) Catalogue of the Collection of Pictures by Old Masters of Henry Willett, Esq.[...] Messrs. Christie, Manson &amp; Woods, 8, King Street, St James Square, Mon April 10th 1905</t>
  </si>
  <si>
    <t>Portrait Of Charles 3Rd Duke Of Richmond</t>
  </si>
  <si>
    <t>Portrait Of Mrs Frankland</t>
  </si>
  <si>
    <t>Sketch Of Head Of Rose Drummond, Third Wife</t>
  </si>
  <si>
    <t xml:space="preserve">The Crucifixion </t>
  </si>
  <si>
    <t>Study Of Goats</t>
  </si>
  <si>
    <t>Dawn: Study For Turner Medal</t>
  </si>
  <si>
    <t>Scene At Cremorne Gardens</t>
  </si>
  <si>
    <t>French Wedding In A Country Town</t>
  </si>
  <si>
    <t>Lane In Kent</t>
  </si>
  <si>
    <t>Coast Scene - Storm</t>
  </si>
  <si>
    <t>Early Portrait Of The Artist</t>
  </si>
  <si>
    <t>Portrait Of Dr Brown</t>
  </si>
  <si>
    <t xml:space="preserve">Portrait Of Emma Lady Hamilton </t>
  </si>
  <si>
    <t>Rest By The Way</t>
  </si>
  <si>
    <t>Study Of Flowers</t>
  </si>
  <si>
    <t>Study Of Fauns</t>
  </si>
  <si>
    <t>Companion To 18</t>
  </si>
  <si>
    <t>Portrait Of Lady Austen</t>
  </si>
  <si>
    <t>Scene On The Wye Nr Tintern Abbey</t>
  </si>
  <si>
    <t>Sunset In A Marsh</t>
  </si>
  <si>
    <t xml:space="preserve">Portrait Of Lady Fenn'S Gardener </t>
  </si>
  <si>
    <t>Portrait Of Benjamin West</t>
  </si>
  <si>
    <t>Portrait Of The Duke Of Wellington</t>
  </si>
  <si>
    <t>Sketch For Portrait Of Hayley</t>
  </si>
  <si>
    <t>The Nativity</t>
  </si>
  <si>
    <t>Cascade Of Hallenstein</t>
  </si>
  <si>
    <t>"What Are The Wild Waves Saying ?"</t>
  </si>
  <si>
    <t>Portrait In Crayons</t>
  </si>
  <si>
    <t xml:space="preserve">Portrait Of Dr Johnson </t>
  </si>
  <si>
    <t>Portrait Of Carlo Maratti</t>
  </si>
  <si>
    <t>Deer Chased By Wolves</t>
  </si>
  <si>
    <t>The Stonemason</t>
  </si>
  <si>
    <t>The Poet Hayley In His Study</t>
  </si>
  <si>
    <t>The Shoemaker</t>
  </si>
  <si>
    <t xml:space="preserve">View On The Adur Near Steyning </t>
  </si>
  <si>
    <t>Cottage And Lane In Devonshire</t>
  </si>
  <si>
    <t>Mother Of Grief, Marble</t>
  </si>
  <si>
    <t xml:space="preserve">View Near Lynemouth </t>
  </si>
  <si>
    <t>Scene At The Exhibition 1851</t>
  </si>
  <si>
    <t>The Stable And The Cottage</t>
  </si>
  <si>
    <t>Portrait Of Mrs Fitzherbert</t>
  </si>
  <si>
    <t>Frozen Chaffinch</t>
  </si>
  <si>
    <t>Autograph Letter To Sir F Chantrey</t>
  </si>
  <si>
    <t>Frozen Wren</t>
  </si>
  <si>
    <t>The Orange Pedlar</t>
  </si>
  <si>
    <t>The Breakwater At Brighton</t>
  </si>
  <si>
    <t xml:space="preserve">Connoisseurs In Consultation </t>
  </si>
  <si>
    <t>Portrait of Charles 3rd Duke Of Richmond</t>
  </si>
  <si>
    <t xml:space="preserve">The Finding Of Moses </t>
  </si>
  <si>
    <t>Tobias And The Angel Raphael</t>
  </si>
  <si>
    <t>The Protecting Virgin</t>
  </si>
  <si>
    <t>Triptych With Nativity And Saints</t>
  </si>
  <si>
    <t xml:space="preserve">Not This Man But Barnabus' </t>
  </si>
  <si>
    <t xml:space="preserve">Balthazar The Moorish King </t>
  </si>
  <si>
    <t xml:space="preserve">Virgin And Child </t>
  </si>
  <si>
    <t>The Assumption Of The Virgin</t>
  </si>
  <si>
    <t>Ecce Homo</t>
  </si>
  <si>
    <t>Portrait Of A Senator</t>
  </si>
  <si>
    <t>Madonna And Child With Cherubs</t>
  </si>
  <si>
    <t xml:space="preserve">Tower Of Babel </t>
  </si>
  <si>
    <t>King Henry Viii</t>
  </si>
  <si>
    <t xml:space="preserve">Portrait Of A Man </t>
  </si>
  <si>
    <t xml:space="preserve">Jacob'S Deception </t>
  </si>
  <si>
    <t>The Rest On The Flight Into Egypt</t>
  </si>
  <si>
    <t>Raising Of Lazarus</t>
  </si>
  <si>
    <t>The Young John The Baptist</t>
  </si>
  <si>
    <t xml:space="preserve">Portrait Of A Girl </t>
  </si>
  <si>
    <t>Portrait Of Sir Henry Dashwood Bt</t>
  </si>
  <si>
    <t>Woody Landscape</t>
  </si>
  <si>
    <t>Portrait Of A Court Beauty</t>
  </si>
  <si>
    <t>The Dog'S Refuge</t>
  </si>
  <si>
    <t>View Of The Lake Of Geneva</t>
  </si>
  <si>
    <t>Laura Dianti (Reproduction Of Portrait Of Petrach'S Laura)</t>
  </si>
  <si>
    <t>A Saint</t>
  </si>
  <si>
    <t xml:space="preserve">A Young Woman </t>
  </si>
  <si>
    <t>Madonna And Child</t>
  </si>
  <si>
    <t xml:space="preserve">Giovanna Degli Albizi Copy </t>
  </si>
  <si>
    <t xml:space="preserve">The Delivery Of St Peter From Prison </t>
  </si>
  <si>
    <t xml:space="preserve">Portrait Of Lady With Finger At Ear "Meditation" </t>
  </si>
  <si>
    <t xml:space="preserve">The Flock </t>
  </si>
  <si>
    <t xml:space="preserve">Little Nell And Her Godfather </t>
  </si>
  <si>
    <t xml:space="preserve">Drawing Of Ships </t>
  </si>
  <si>
    <t>Peasants In A Snowy Landscape</t>
  </si>
  <si>
    <t>Memento Mori</t>
  </si>
  <si>
    <t>Robert Cecil And Queen Elizabeth</t>
  </si>
  <si>
    <t>Grace Before Meat</t>
  </si>
  <si>
    <t>Stormy Sea</t>
  </si>
  <si>
    <t>The Inner Crater Of Mauna Loa</t>
  </si>
  <si>
    <t>Edge Of The Forest</t>
  </si>
  <si>
    <t>Head Of Gentleman Pair</t>
  </si>
  <si>
    <t>Portrait Of A Lady Pair</t>
  </si>
  <si>
    <t>Portrait Of A Young Lady</t>
  </si>
  <si>
    <t>Portrait Of The First Lord Munster</t>
  </si>
  <si>
    <t xml:space="preserve">An Old Lady Reading </t>
  </si>
  <si>
    <t>Miss Linely And Friend</t>
  </si>
  <si>
    <t>An Unpainted Masterpiece</t>
  </si>
  <si>
    <t>Nature The Calmady Children</t>
  </si>
  <si>
    <t>The Lord Of The Vineyard</t>
  </si>
  <si>
    <t xml:space="preserve">A Highland Lassie </t>
  </si>
  <si>
    <t>Studies Of Figures</t>
  </si>
  <si>
    <t>Portrait Of The Artist'S Father</t>
  </si>
  <si>
    <t>The Convent Of Isia Het</t>
  </si>
  <si>
    <t>Two Masquerade Figures</t>
  </si>
  <si>
    <t xml:space="preserve">Three Figures </t>
  </si>
  <si>
    <t>Three Drawings</t>
  </si>
  <si>
    <t>The Madonna And Infant Saviour</t>
  </si>
  <si>
    <t>Christ Healing The Leper</t>
  </si>
  <si>
    <t>Portrait Of A Gentleman</t>
  </si>
  <si>
    <t xml:space="preserve">A Monk Holding A Skull </t>
  </si>
  <si>
    <t>A Landscape With Wood-Cutters And Windmill</t>
  </si>
  <si>
    <t>A Wood Scene With Pool</t>
  </si>
  <si>
    <t>Bacchanalian Boys</t>
  </si>
  <si>
    <t>A Woody River Scene</t>
  </si>
  <si>
    <t>The Virgin And Child With Two Female Saints</t>
  </si>
  <si>
    <t>A Forest Scene</t>
  </si>
  <si>
    <t>Portrait Of Miss Hudson</t>
  </si>
  <si>
    <t>Frozen River</t>
  </si>
  <si>
    <t>A Gentleman Holding A Letter</t>
  </si>
  <si>
    <t>Youth Holding A Cricket Bat</t>
  </si>
  <si>
    <t>A Boy In A Green Coat</t>
  </si>
  <si>
    <t>Head Of A Young Man</t>
  </si>
  <si>
    <t>Sir David Murray And Third Duke Of Marlborough</t>
  </si>
  <si>
    <t xml:space="preserve">Triptych Madonna And Child </t>
  </si>
  <si>
    <t>St Paul And A Donor</t>
  </si>
  <si>
    <t>Triptych With An Emperor And Empress On Horseback</t>
  </si>
  <si>
    <t>Portraits Of Donors</t>
  </si>
  <si>
    <t>Madonna Infant Saviour</t>
  </si>
  <si>
    <t>The Crucifixion</t>
  </si>
  <si>
    <t>Head Of Lady</t>
  </si>
  <si>
    <t>Portait Of A Lady</t>
  </si>
  <si>
    <t>A Landscape - Sunset</t>
  </si>
  <si>
    <t>Portrait Of Sophia Van Halurren</t>
  </si>
  <si>
    <t xml:space="preserve">Donors Praying </t>
  </si>
  <si>
    <t>A Town On A River</t>
  </si>
  <si>
    <t>Head Of A Saint</t>
  </si>
  <si>
    <t>A Child Making Lace</t>
  </si>
  <si>
    <t>Portrait Of Artist</t>
  </si>
  <si>
    <t>Portrait Of Thomas Cromwell</t>
  </si>
  <si>
    <t>Portrait Of Edward Godsalvo</t>
  </si>
  <si>
    <t>Armorial Figures</t>
  </si>
  <si>
    <t>Jehan De Challant</t>
  </si>
  <si>
    <t>The Madonna In Red Dress</t>
  </si>
  <si>
    <t>Head Of A Child</t>
  </si>
  <si>
    <t>St John The Baptist</t>
  </si>
  <si>
    <t>Head Of An Old Woman</t>
  </si>
  <si>
    <t>The Repose In Egypt</t>
  </si>
  <si>
    <t>Portrait Of A Lady</t>
  </si>
  <si>
    <t>Head Of George Leicester, Man Carrying Glasses</t>
  </si>
  <si>
    <t>A Lady</t>
  </si>
  <si>
    <t>Madonna And Child With An Apple</t>
  </si>
  <si>
    <t xml:space="preserve">The Virgin In Red Dress With Infant </t>
  </si>
  <si>
    <t>An Italian Lady</t>
  </si>
  <si>
    <t>A Panel Of A Harpsichord</t>
  </si>
  <si>
    <t xml:space="preserve">Portrait Of Miss Elizabeth Gunning </t>
  </si>
  <si>
    <t>Head Of Oliver Goldsmith</t>
  </si>
  <si>
    <t>The Gamekeeper'S Favourites</t>
  </si>
  <si>
    <t>Cromwell Before The Picture Of Charles I</t>
  </si>
  <si>
    <t>Head Of A Girl In A Pink Dress</t>
  </si>
  <si>
    <t xml:space="preserve">Head Of A Child </t>
  </si>
  <si>
    <t xml:space="preserve">The Madonna </t>
  </si>
  <si>
    <t>The Adoration Of The Magi</t>
  </si>
  <si>
    <t>St John And The Virgin</t>
  </si>
  <si>
    <t>A Herdsman And Two Cows</t>
  </si>
  <si>
    <t>Head Of An Old Man In Red Cap</t>
  </si>
  <si>
    <t>Dido And Aeneas And Aeneas Anchises Pair</t>
  </si>
  <si>
    <t>Two Men With A Dog In A Landscape</t>
  </si>
  <si>
    <t>Head Of A Nun</t>
  </si>
  <si>
    <t xml:space="preserve">John Wilcox And Head Of A Gentleman </t>
  </si>
  <si>
    <t>The Recruit</t>
  </si>
  <si>
    <t>A Lake Scene</t>
  </si>
  <si>
    <t>A Horseman And Figures</t>
  </si>
  <si>
    <t>A Sea Port And Head Of Wellington A Pair</t>
  </si>
  <si>
    <t>Barge, On The Medway A Pair</t>
  </si>
  <si>
    <t>Saint Catherine With An Angel</t>
  </si>
  <si>
    <t xml:space="preserve">Portrait Of A Lady </t>
  </si>
  <si>
    <t>A View In Venice</t>
  </si>
  <si>
    <t xml:space="preserve">A Sea Piece </t>
  </si>
  <si>
    <t>A Child With Cat</t>
  </si>
  <si>
    <t>A Classical Landscape With Figures</t>
  </si>
  <si>
    <t>A Cupid</t>
  </si>
  <si>
    <t>A Musical Party</t>
  </si>
  <si>
    <t>A View Over A Landscape</t>
  </si>
  <si>
    <t xml:space="preserve">A Landscape With Figures And Animals </t>
  </si>
  <si>
    <t>A River Scene</t>
  </si>
  <si>
    <t>A Meadow With Cows</t>
  </si>
  <si>
    <t xml:space="preserve">Portrait Of George Forbes </t>
  </si>
  <si>
    <t>Portrait Of Sir Charles Forbes</t>
  </si>
  <si>
    <t>P Of John Forbes</t>
  </si>
  <si>
    <t>P Of Charles Forbes, Son</t>
  </si>
  <si>
    <t xml:space="preserve">P Of James Stewart Forbes </t>
  </si>
  <si>
    <t>P Of Captain Charles Forbes</t>
  </si>
  <si>
    <t>The Ascension Of The Virgin</t>
  </si>
  <si>
    <t>A Fishing Boat In A Storm</t>
  </si>
  <si>
    <t>Portrait Of Sir John Coke</t>
  </si>
  <si>
    <t>Chldren In A Garden</t>
  </si>
  <si>
    <t>P Of Earl Of Lindsay</t>
  </si>
  <si>
    <t>William The Silent</t>
  </si>
  <si>
    <t>A Mountainous River Scene With Nymphs</t>
  </si>
  <si>
    <t>Ariver Scene</t>
  </si>
  <si>
    <t>A Landscape</t>
  </si>
  <si>
    <t>A Frozen River Scene</t>
  </si>
  <si>
    <t xml:space="preserve">P Of Count Piccolomini </t>
  </si>
  <si>
    <t>Head Of A Lady</t>
  </si>
  <si>
    <t xml:space="preserve">P Of J Brenchley </t>
  </si>
  <si>
    <t>P Of A Gentleman</t>
  </si>
  <si>
    <t>P Of John Brenchley</t>
  </si>
  <si>
    <t>Study of a Head of Jewish Rabbi</t>
  </si>
  <si>
    <t>National Portrait Gallery website https://www.npg.org.uk/collections</t>
  </si>
  <si>
    <t xml:space="preserve">Isabella Stewart Gardner Museum website, accession number P3ow9, &lt;https://www.gardnermuseum.org/experience/collection/12894#gref&gt; [accessed Oct. 2020] </t>
  </si>
  <si>
    <t>National Gallery of Art website, Washington, acc. no. 1952.2.8, &lt;https://www.nga.gov/collection/art-object-page.41590.html&gt; [accessed Oct. 2020]</t>
  </si>
  <si>
    <r>
      <rPr>
        <i/>
        <sz val="8"/>
        <color theme="1"/>
        <rFont val="Calibri"/>
        <family val="2"/>
        <scheme val="minor"/>
      </rPr>
      <t xml:space="preserve">Illustrated London News </t>
    </r>
    <r>
      <rPr>
        <sz val="8"/>
        <color theme="1"/>
        <rFont val="Calibri"/>
        <family val="2"/>
        <scheme val="minor"/>
      </rPr>
      <t>24th March 1894, p. 19</t>
    </r>
  </si>
  <si>
    <r>
      <rPr>
        <i/>
        <sz val="8"/>
        <color theme="1"/>
        <rFont val="Calibri"/>
        <family val="2"/>
        <scheme val="minor"/>
      </rPr>
      <t>The Athenaeum</t>
    </r>
    <r>
      <rPr>
        <sz val="8"/>
        <color theme="1"/>
        <rFont val="Calibri"/>
        <family val="2"/>
        <scheme val="minor"/>
      </rPr>
      <t>, iss. 3091, 22nd Jan. 1887, p. 133</t>
    </r>
  </si>
  <si>
    <t>Hals/Rembrandt</t>
  </si>
  <si>
    <r>
      <rPr>
        <i/>
        <sz val="8"/>
        <color theme="1"/>
        <rFont val="Calibri"/>
        <family val="2"/>
        <scheme val="minor"/>
      </rPr>
      <t>Magazine of Art</t>
    </r>
    <r>
      <rPr>
        <sz val="8"/>
        <color theme="1"/>
        <rFont val="Calibri"/>
        <family val="2"/>
        <scheme val="minor"/>
      </rPr>
      <t>, Jan. 1878, p. vii</t>
    </r>
  </si>
  <si>
    <r>
      <rPr>
        <i/>
        <sz val="8"/>
        <color theme="1"/>
        <rFont val="Calibri"/>
        <family val="2"/>
        <scheme val="minor"/>
      </rPr>
      <t>Saturday Review</t>
    </r>
    <r>
      <rPr>
        <sz val="8"/>
        <color theme="1"/>
        <rFont val="Calibri"/>
        <family val="2"/>
        <scheme val="minor"/>
      </rPr>
      <t>, 55.1419, 6th Jan. 1883, p. 18</t>
    </r>
  </si>
  <si>
    <t>Westmacott</t>
  </si>
  <si>
    <r>
      <rPr>
        <i/>
        <sz val="8"/>
        <color theme="1"/>
        <rFont val="Calibri"/>
        <family val="2"/>
        <scheme val="minor"/>
      </rPr>
      <t>Academy</t>
    </r>
    <r>
      <rPr>
        <sz val="8"/>
        <color theme="1"/>
        <rFont val="Calibri"/>
        <family val="2"/>
        <scheme val="minor"/>
      </rPr>
      <t xml:space="preserve"> 30th Jan 1892, p.115</t>
    </r>
  </si>
  <si>
    <t>i) Other possible pictures owned by Willett referenced in journals, newspapers or other archives</t>
  </si>
  <si>
    <t>The Geological Society website, &lt;https://www.geolsoc.org.uk/Library-and-Information-Services/Exhibitions/The-Societys-portrait-and-bust-collection&gt; [accessed March 2021]</t>
  </si>
  <si>
    <t>Sketch of Head Of Rose Drummond, Third Wife</t>
  </si>
  <si>
    <t>Study of Goats</t>
  </si>
  <si>
    <t>Portrait of Charles 3Rd Duke Of Richmond</t>
  </si>
  <si>
    <t>Early Portrait of The Artist</t>
  </si>
  <si>
    <t>Sketch of Heads Of Picture Of Aurora By Guido (Reni)</t>
  </si>
  <si>
    <t>Portrait of Gibbon</t>
  </si>
  <si>
    <t>Study of Flowers</t>
  </si>
  <si>
    <t>Study of Fauns</t>
  </si>
  <si>
    <t>Portrait of A Clergyman</t>
  </si>
  <si>
    <t xml:space="preserve">Portrait of Lady Fenn'S Gardener </t>
  </si>
  <si>
    <t>Head of A Girl In A Pink Dress</t>
  </si>
  <si>
    <t>Torrigiano (attrib)</t>
  </si>
  <si>
    <t>b</t>
  </si>
  <si>
    <t>p</t>
  </si>
  <si>
    <t>i</t>
  </si>
  <si>
    <t>g</t>
  </si>
  <si>
    <t>Wohlgemut, Michael, studio of</t>
  </si>
  <si>
    <t xml:space="preserve">Wingate, James Lawton </t>
  </si>
  <si>
    <t>Westall, Richard RA</t>
  </si>
  <si>
    <t>West, Benjamin</t>
  </si>
  <si>
    <t>Stry Jacob van</t>
  </si>
  <si>
    <t xml:space="preserve">Sebastianus, H </t>
  </si>
  <si>
    <t>f</t>
  </si>
  <si>
    <t>Russell, John</t>
  </si>
  <si>
    <t>Rosselli Cosimo</t>
  </si>
  <si>
    <t>Pordenone (Giovanni de Sacchis)</t>
  </si>
  <si>
    <t>Pontormo , Jacopo</t>
  </si>
  <si>
    <t>Pedrini G/Giampietrino</t>
  </si>
  <si>
    <t>Ostade, Isaac van</t>
  </si>
  <si>
    <t>Ostade, Adriaen van</t>
  </si>
  <si>
    <t>Orley, Bernard van</t>
  </si>
  <si>
    <t>Northcote James RA</t>
  </si>
  <si>
    <t>Netscher, Caspar</t>
  </si>
  <si>
    <t>Loo, Jean Baptist van</t>
  </si>
  <si>
    <t>Leyden, Jan van</t>
  </si>
  <si>
    <t>Horemans J</t>
  </si>
  <si>
    <t>Goyen, Jan van</t>
  </si>
  <si>
    <t>Bruyn Barthel</t>
  </si>
  <si>
    <t>Bouvier, Augustus Jules  J</t>
  </si>
  <si>
    <t>Bonvicino, Alessandro (da Brescia)</t>
  </si>
  <si>
    <t>Nat</t>
  </si>
  <si>
    <t>Cent</t>
  </si>
  <si>
    <t>Bust of Hebe</t>
  </si>
  <si>
    <r>
      <t>Brighton Gazette</t>
    </r>
    <r>
      <rPr>
        <sz val="10"/>
        <color theme="1"/>
        <rFont val="Calibri"/>
        <family val="2"/>
        <scheme val="minor"/>
      </rPr>
      <t>, Thurs. March 1859, p. 8.</t>
    </r>
  </si>
  <si>
    <t>Sculpture</t>
  </si>
  <si>
    <r>
      <rPr>
        <i/>
        <sz val="8"/>
        <color theme="1"/>
        <rFont val="Calibri"/>
        <family val="2"/>
        <scheme val="minor"/>
      </rPr>
      <t>The Academy</t>
    </r>
    <r>
      <rPr>
        <sz val="8"/>
        <color theme="1"/>
        <rFont val="Calibri"/>
        <family val="2"/>
        <scheme val="minor"/>
      </rPr>
      <t>, iss. 1028, 16th Jan. 1892, p. 69</t>
    </r>
  </si>
  <si>
    <t>P of Earl Of Lindsay</t>
  </si>
  <si>
    <t>Matteo di Giovanni ?</t>
  </si>
  <si>
    <t>Cranach ?</t>
  </si>
  <si>
    <t>Hals, Franz ?</t>
  </si>
  <si>
    <t xml:space="preserve">A Sea Port And Head Of Wellington </t>
  </si>
  <si>
    <t>Portraits - Three In One Frame</t>
  </si>
  <si>
    <t xml:space="preserve">Portrait In One Frame </t>
  </si>
  <si>
    <t>Virgin And Child</t>
  </si>
  <si>
    <t>Elector Of Saxony, Luther'S Protector</t>
  </si>
  <si>
    <t>Head Of Rabbi</t>
  </si>
  <si>
    <t>Portrait Of A Young Lady19Th</t>
  </si>
  <si>
    <t>Portrait Of A Man</t>
  </si>
  <si>
    <t>Portrait Of A Young English Lady</t>
  </si>
  <si>
    <t>Virgin And Child Surrounded By Angels</t>
  </si>
  <si>
    <t>Portrait Of 3Rd Duke Of Richmond</t>
  </si>
  <si>
    <t>Portrait Of Giovanna Tornabuoni</t>
  </si>
  <si>
    <t xml:space="preserve">Presentation In The Temple </t>
  </si>
  <si>
    <t>Madame De Faille, With A Skull, 1589</t>
  </si>
  <si>
    <t>Judas [...] Thirty Pieces Of Silver</t>
  </si>
  <si>
    <t>Lady With A Guitar</t>
  </si>
  <si>
    <t>Madonna With Saints</t>
  </si>
  <si>
    <t>Portrait Of The Artist</t>
  </si>
  <si>
    <t>Sunset After Rain (Looking West)</t>
  </si>
  <si>
    <t>Sunset After Rain (Looking East)</t>
  </si>
  <si>
    <t>The Orange Pedlar (Sketch)</t>
  </si>
  <si>
    <t>Portrait, Unknown, Formerly Edward Daniel Clarke</t>
  </si>
  <si>
    <t>Head Of A Man</t>
  </si>
  <si>
    <t>George Hamilton Gordon, 4Th Earl Of Aberdeen</t>
  </si>
  <si>
    <t>Portrait Of Mrs O'Beirne</t>
  </si>
  <si>
    <t>Portrait Of The Reverend Lucius O'Beirne</t>
  </si>
  <si>
    <t>James Macpherson</t>
  </si>
  <si>
    <t>Gibbon The Historian</t>
  </si>
  <si>
    <t xml:space="preserve">Sketch Of Heads </t>
  </si>
  <si>
    <t>Companion To Sketch Of Heads</t>
  </si>
  <si>
    <t xml:space="preserve">Moses To Pharaoh'S Daughter </t>
  </si>
  <si>
    <t>Earl Of Dorset</t>
  </si>
  <si>
    <t>Portrait Of John Philips</t>
  </si>
  <si>
    <t/>
  </si>
  <si>
    <t>Henry Vii</t>
  </si>
  <si>
    <t>Bust Of Hebe</t>
  </si>
  <si>
    <t>Table A. Period in which Picture Produced</t>
  </si>
  <si>
    <t>Collection disposal</t>
  </si>
  <si>
    <t>Christie's</t>
  </si>
  <si>
    <t>Brighton donation 1903</t>
  </si>
  <si>
    <t>Sedelmeyer</t>
  </si>
  <si>
    <t>Table B. Genre of Pictures in the Collection</t>
  </si>
  <si>
    <t>h cms</t>
  </si>
  <si>
    <t>w cms</t>
  </si>
  <si>
    <t>Area</t>
  </si>
  <si>
    <t>Buyer</t>
  </si>
  <si>
    <t>Average size of each work in sq cms</t>
  </si>
  <si>
    <t xml:space="preserve">Contemporary works </t>
  </si>
  <si>
    <t>British Museum in 1875</t>
  </si>
  <si>
    <t>South Kensington Museum in 1860</t>
  </si>
  <si>
    <t>Egs</t>
  </si>
  <si>
    <t xml:space="preserve">INSTITUTION </t>
  </si>
  <si>
    <t>WILLETT</t>
  </si>
  <si>
    <t>Brighton Museum in 1870s</t>
  </si>
  <si>
    <r>
      <t xml:space="preserve">Letter from Willett to the Mayor of Brigthon printed in full in 'The New Library' in </t>
    </r>
    <r>
      <rPr>
        <i/>
        <sz val="8"/>
        <color theme="1"/>
        <rFont val="Calibri"/>
        <family val="2"/>
        <scheme val="minor"/>
      </rPr>
      <t>Brighton Gazette</t>
    </r>
    <r>
      <rPr>
        <sz val="8"/>
        <color theme="1"/>
        <rFont val="Calibri"/>
        <family val="2"/>
        <scheme val="minor"/>
      </rPr>
      <t>, 6th Nov. 1902, p. 8</t>
    </r>
  </si>
  <si>
    <t>Bust of Rev. Robertson</t>
  </si>
  <si>
    <t>Brighton Museum Sub-committee Annual Report 1885</t>
  </si>
  <si>
    <t>Table C. Nationality of the Artists Collected</t>
  </si>
  <si>
    <t>Genre/domestic</t>
  </si>
  <si>
    <t>Table D. Dispersal of Pictures</t>
  </si>
  <si>
    <r>
      <t xml:space="preserve">a) </t>
    </r>
    <r>
      <rPr>
        <b/>
        <i/>
        <u/>
        <sz val="12"/>
        <color theme="1"/>
        <rFont val="Calibri"/>
        <family val="2"/>
        <scheme val="minor"/>
      </rPr>
      <t>Catalogue of Objects of Art, Porcelain &amp; Faience,the Property of Henry Willett Esq [...] Christie, Manson &amp; Woods, [...] Friday April 7th 1905</t>
    </r>
    <r>
      <rPr>
        <b/>
        <u/>
        <sz val="12"/>
        <color theme="1"/>
        <rFont val="Calibri"/>
        <family val="2"/>
        <scheme val="minor"/>
      </rPr>
      <t xml:space="preserve"> (London: William Clowes and Sons, 1905)</t>
    </r>
  </si>
  <si>
    <r>
      <t xml:space="preserve">APPENDIX 5. HENRY WILLETT COLLECTION SPREADSHEETS: </t>
    </r>
    <r>
      <rPr>
        <b/>
        <i/>
        <u/>
        <sz val="14"/>
        <color rgb="FFC00000"/>
        <rFont val="Calibri"/>
        <family val="2"/>
        <scheme val="minor"/>
      </rPr>
      <t>i. Loans and donations</t>
    </r>
  </si>
  <si>
    <r>
      <t>APPENDIX 5. HENRY WILLETT COLLECTION SPREADSHEETS:</t>
    </r>
    <r>
      <rPr>
        <b/>
        <i/>
        <u/>
        <sz val="14"/>
        <color rgb="FFC00000"/>
        <rFont val="Calibri"/>
        <family val="2"/>
        <scheme val="minor"/>
      </rPr>
      <t xml:space="preserve"> ii. Object catalogues from Christie's and Sotheby's sales in 1905 and 1928</t>
    </r>
  </si>
  <si>
    <r>
      <t xml:space="preserve">APPENDIX 5. HENRY WILLETT COLLECTION SPREADSHEETS: iii. </t>
    </r>
    <r>
      <rPr>
        <b/>
        <i/>
        <u/>
        <sz val="14"/>
        <color rgb="FFC00000"/>
        <rFont val="Calibri"/>
        <family val="2"/>
        <scheme val="minor"/>
      </rPr>
      <t>Picture catalogues, various sales and loans</t>
    </r>
  </si>
  <si>
    <r>
      <t xml:space="preserve">APPENDIX 5. HENRY WILLETT COLLECTION SPREADSHEETS: iv: </t>
    </r>
    <r>
      <rPr>
        <b/>
        <i/>
        <u/>
        <sz val="14"/>
        <color rgb="FFC00000"/>
        <rFont val="Calibri"/>
        <family val="2"/>
        <scheme val="minor"/>
      </rPr>
      <t>Artists, alphabetical with additional details</t>
    </r>
  </si>
  <si>
    <r>
      <t xml:space="preserve">APPENDIX 5. HENRY WILLETT COLLECTION SPREADSHEETS: v. </t>
    </r>
    <r>
      <rPr>
        <b/>
        <i/>
        <u/>
        <sz val="14"/>
        <color rgb="FFC00000"/>
        <rFont val="Calibri"/>
        <family val="2"/>
        <scheme val="minor"/>
      </rPr>
      <t>Pictures in order of sale price at Christie's auction 1905 with sizes</t>
    </r>
  </si>
  <si>
    <r>
      <t xml:space="preserve">APPENDIX 5. HENRY WILLETT COLLECTION SPREADSHEETS: vi. </t>
    </r>
    <r>
      <rPr>
        <b/>
        <i/>
        <u/>
        <sz val="14"/>
        <color rgb="FFC00000"/>
        <rFont val="Calibri"/>
        <family val="2"/>
        <scheme val="minor"/>
      </rPr>
      <t>Picture summaries aggregating main characteristics</t>
    </r>
  </si>
  <si>
    <r>
      <t xml:space="preserve">APPENDIX 5. HENRY WILLETT COLLECTION SPREADSHEETS: vii. </t>
    </r>
    <r>
      <rPr>
        <b/>
        <i/>
        <u/>
        <sz val="14"/>
        <color rgb="FFC00000"/>
        <rFont val="Calibri"/>
        <family val="2"/>
        <scheme val="minor"/>
      </rPr>
      <t>Museum and Willett collections comparison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</si>
</sst>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0.0%"/>
  </numFmts>
  <fonts count="46" x14ac:knownFonts="1">
    <font>
      <sz val="11"/>
      <color theme="1"/>
      <name val="Calibri"/>
      <family val="2"/>
      <scheme val="minor"/>
    </font>
    <font>
      <b/>
      <sz val="11"/>
      <color rgb="FF3333FF"/>
      <name val="Calibri"/>
      <family val="2"/>
      <scheme val="minor"/>
    </font>
    <font>
      <b/>
      <i/>
      <sz val="11"/>
      <color rgb="FF3333FF"/>
      <name val="Calibri"/>
      <family val="2"/>
      <scheme val="minor"/>
    </font>
    <font>
      <sz val="10"/>
      <color theme="1"/>
      <name val="Calibri"/>
      <family val="2"/>
      <scheme val="minor"/>
    </font>
    <font>
      <b/>
      <sz val="16"/>
      <color rgb="FFC00000"/>
      <name val="Calibri"/>
      <family val="2"/>
      <scheme val="minor"/>
    </font>
    <font>
      <b/>
      <sz val="10"/>
      <color theme="1"/>
      <name val="Calibri"/>
      <family val="2"/>
      <scheme val="minor"/>
    </font>
    <font>
      <b/>
      <sz val="11"/>
      <color rgb="FF00B050"/>
      <name val="Calibri"/>
      <family val="2"/>
      <scheme val="minor"/>
    </font>
    <font>
      <b/>
      <sz val="11"/>
      <color rgb="FF7030A0"/>
      <name val="Calibri"/>
      <family val="2"/>
      <scheme val="minor"/>
    </font>
    <font>
      <sz val="11"/>
      <color rgb="FF7030A0"/>
      <name val="Calibri"/>
      <family val="2"/>
      <scheme val="minor"/>
    </font>
    <font>
      <b/>
      <sz val="11"/>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9"/>
      <color rgb="FF00B050"/>
      <name val="Calibri"/>
      <family val="2"/>
      <scheme val="minor"/>
    </font>
    <font>
      <b/>
      <sz val="10"/>
      <name val="Calibri"/>
      <family val="2"/>
      <scheme val="minor"/>
    </font>
    <font>
      <b/>
      <sz val="9"/>
      <color rgb="FFFF0000"/>
      <name val="Calibri"/>
      <family val="2"/>
      <scheme val="minor"/>
    </font>
    <font>
      <b/>
      <sz val="9"/>
      <color rgb="FF7030A0"/>
      <name val="Calibri"/>
      <family val="2"/>
      <scheme val="minor"/>
    </font>
    <font>
      <sz val="8"/>
      <color theme="1"/>
      <name val="Calibri"/>
      <family val="2"/>
      <scheme val="minor"/>
    </font>
    <font>
      <sz val="9"/>
      <color rgb="FFC00000"/>
      <name val="Calibri"/>
      <family val="2"/>
      <scheme val="minor"/>
    </font>
    <font>
      <sz val="10"/>
      <color rgb="FFFF0000"/>
      <name val="Calibri"/>
      <family val="2"/>
      <scheme val="minor"/>
    </font>
    <font>
      <b/>
      <sz val="10"/>
      <color theme="8"/>
      <name val="Calibri"/>
      <family val="2"/>
      <scheme val="minor"/>
    </font>
    <font>
      <b/>
      <sz val="11"/>
      <color rgb="FFC00000"/>
      <name val="Calibri"/>
      <family val="2"/>
      <scheme val="minor"/>
    </font>
    <font>
      <i/>
      <sz val="9"/>
      <color theme="1"/>
      <name val="Calibri"/>
      <family val="2"/>
      <scheme val="minor"/>
    </font>
    <font>
      <sz val="11"/>
      <color theme="1"/>
      <name val="Calibri"/>
      <family val="2"/>
      <scheme val="minor"/>
    </font>
    <font>
      <sz val="8"/>
      <name val="Calibri"/>
      <family val="2"/>
      <scheme val="minor"/>
    </font>
    <font>
      <b/>
      <u/>
      <sz val="14"/>
      <color rgb="FFC00000"/>
      <name val="Calibri"/>
      <family val="2"/>
      <scheme val="minor"/>
    </font>
    <font>
      <sz val="8"/>
      <color rgb="FF7030A0"/>
      <name val="Calibri"/>
      <family val="2"/>
      <scheme val="minor"/>
    </font>
    <font>
      <sz val="11"/>
      <color rgb="FFFF0000"/>
      <name val="Calibri"/>
      <family val="2"/>
      <scheme val="minor"/>
    </font>
    <font>
      <i/>
      <sz val="11"/>
      <color theme="1"/>
      <name val="Calibri"/>
      <family val="2"/>
      <scheme val="minor"/>
    </font>
    <font>
      <i/>
      <sz val="8"/>
      <color theme="1"/>
      <name val="Calibri"/>
      <family val="2"/>
      <scheme val="minor"/>
    </font>
    <font>
      <i/>
      <vertAlign val="superscript"/>
      <sz val="8"/>
      <color theme="1"/>
      <name val="Calibri"/>
      <family val="2"/>
      <scheme val="minor"/>
    </font>
    <font>
      <u/>
      <sz val="11"/>
      <color theme="1"/>
      <name val="Calibri"/>
      <family val="2"/>
      <scheme val="minor"/>
    </font>
    <font>
      <b/>
      <i/>
      <u/>
      <sz val="8"/>
      <color theme="1"/>
      <name val="Calibri"/>
      <family val="2"/>
      <scheme val="minor"/>
    </font>
    <font>
      <vertAlign val="superscript"/>
      <sz val="8"/>
      <color theme="1"/>
      <name val="Calibri"/>
      <family val="2"/>
      <scheme val="minor"/>
    </font>
    <font>
      <u/>
      <sz val="12"/>
      <color theme="1"/>
      <name val="Calibri"/>
      <family val="2"/>
      <scheme val="minor"/>
    </font>
    <font>
      <b/>
      <i/>
      <u/>
      <sz val="12"/>
      <color theme="1"/>
      <name val="Calibri"/>
      <family val="2"/>
      <scheme val="minor"/>
    </font>
    <font>
      <b/>
      <u/>
      <sz val="12"/>
      <color theme="1"/>
      <name val="Calibri"/>
      <family val="2"/>
      <scheme val="minor"/>
    </font>
    <font>
      <b/>
      <i/>
      <u/>
      <sz val="11"/>
      <color theme="1"/>
      <name val="Calibri"/>
      <family val="2"/>
      <scheme val="minor"/>
    </font>
    <font>
      <b/>
      <i/>
      <u/>
      <vertAlign val="superscript"/>
      <sz val="11"/>
      <color theme="1"/>
      <name val="Calibri"/>
      <family val="2"/>
      <scheme val="minor"/>
    </font>
    <font>
      <b/>
      <u/>
      <sz val="11"/>
      <color theme="1"/>
      <name val="Calibri"/>
      <family val="2"/>
      <scheme val="minor"/>
    </font>
    <font>
      <b/>
      <u/>
      <sz val="11"/>
      <name val="Calibri"/>
      <family val="2"/>
      <scheme val="minor"/>
    </font>
    <font>
      <sz val="8"/>
      <color rgb="FF00B050"/>
      <name val="Calibri"/>
      <family val="2"/>
      <scheme val="minor"/>
    </font>
    <font>
      <b/>
      <sz val="14"/>
      <color theme="1"/>
      <name val="Calibri"/>
      <family val="2"/>
      <scheme val="minor"/>
    </font>
    <font>
      <sz val="11"/>
      <color rgb="FF00B050"/>
      <name val="Calibri"/>
      <family val="2"/>
      <scheme val="minor"/>
    </font>
    <font>
      <b/>
      <i/>
      <u/>
      <sz val="14"/>
      <color rgb="FFC00000"/>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99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4" fillId="0" borderId="0" applyFont="0" applyFill="0" applyBorder="0" applyAlignment="0" applyProtection="0"/>
  </cellStyleXfs>
  <cellXfs count="364">
    <xf numFmtId="0" fontId="0" fillId="0" borderId="0" xfId="0"/>
    <xf numFmtId="0" fontId="0" fillId="0" borderId="1" xfId="0" applyBorder="1"/>
    <xf numFmtId="0" fontId="3" fillId="0" borderId="1" xfId="0" applyFont="1" applyBorder="1"/>
    <xf numFmtId="0" fontId="4" fillId="0" borderId="0" xfId="0" applyFont="1"/>
    <xf numFmtId="0" fontId="3" fillId="0" borderId="2" xfId="0" applyFont="1" applyBorder="1"/>
    <xf numFmtId="0" fontId="3" fillId="0" borderId="4" xfId="0" applyFont="1" applyBorder="1"/>
    <xf numFmtId="0" fontId="3" fillId="0" borderId="5" xfId="0" applyFont="1" applyBorder="1"/>
    <xf numFmtId="0" fontId="3" fillId="0" borderId="9" xfId="0" applyFont="1" applyBorder="1"/>
    <xf numFmtId="0" fontId="3" fillId="0" borderId="10" xfId="0" applyFont="1" applyBorder="1"/>
    <xf numFmtId="0" fontId="5" fillId="3" borderId="1" xfId="0" applyFont="1" applyFill="1" applyBorder="1"/>
    <xf numFmtId="0" fontId="3" fillId="3" borderId="1" xfId="0" applyFont="1" applyFill="1" applyBorder="1"/>
    <xf numFmtId="0" fontId="5" fillId="4" borderId="1" xfId="0" applyFont="1" applyFill="1" applyBorder="1"/>
    <xf numFmtId="0" fontId="5" fillId="5" borderId="1" xfId="0" applyFont="1" applyFill="1" applyBorder="1"/>
    <xf numFmtId="0" fontId="3" fillId="5" borderId="1" xfId="0" applyFont="1" applyFill="1" applyBorder="1"/>
    <xf numFmtId="0" fontId="3" fillId="4" borderId="1" xfId="0" applyFont="1" applyFill="1" applyBorder="1"/>
    <xf numFmtId="0" fontId="5" fillId="7" borderId="1" xfId="0" applyFont="1" applyFill="1" applyBorder="1"/>
    <xf numFmtId="0" fontId="3" fillId="7" borderId="1" xfId="0" applyFont="1" applyFill="1" applyBorder="1"/>
    <xf numFmtId="0" fontId="3" fillId="0" borderId="14" xfId="0" applyFont="1" applyBorder="1"/>
    <xf numFmtId="0" fontId="3" fillId="0" borderId="12" xfId="0" applyFont="1" applyBorder="1"/>
    <xf numFmtId="0" fontId="3" fillId="0" borderId="15" xfId="0" applyFont="1" applyBorder="1"/>
    <xf numFmtId="0" fontId="0" fillId="0" borderId="12" xfId="0" applyBorder="1"/>
    <xf numFmtId="0" fontId="6" fillId="0" borderId="1" xfId="0" applyFont="1" applyBorder="1"/>
    <xf numFmtId="0" fontId="3" fillId="0" borderId="17" xfId="0" applyFont="1" applyBorder="1"/>
    <xf numFmtId="0" fontId="0" fillId="0" borderId="17" xfId="0" applyBorder="1"/>
    <xf numFmtId="0" fontId="8" fillId="0" borderId="17" xfId="0" applyFont="1" applyBorder="1"/>
    <xf numFmtId="0" fontId="9" fillId="0" borderId="1" xfId="0" applyFont="1" applyBorder="1"/>
    <xf numFmtId="0" fontId="1" fillId="2" borderId="23" xfId="0" applyFont="1" applyFill="1" applyBorder="1" applyAlignment="1">
      <alignment horizontal="center"/>
    </xf>
    <xf numFmtId="0" fontId="5" fillId="10" borderId="12" xfId="0" applyFont="1" applyFill="1" applyBorder="1"/>
    <xf numFmtId="0" fontId="0" fillId="2" borderId="22" xfId="0" applyFill="1" applyBorder="1"/>
    <xf numFmtId="0" fontId="1" fillId="2" borderId="23" xfId="0" applyFont="1" applyFill="1" applyBorder="1"/>
    <xf numFmtId="0" fontId="4" fillId="2" borderId="23" xfId="0" applyFont="1" applyFill="1" applyBorder="1"/>
    <xf numFmtId="0" fontId="0" fillId="0" borderId="0" xfId="0" applyBorder="1"/>
    <xf numFmtId="0" fontId="11" fillId="0" borderId="12" xfId="0" applyFont="1" applyBorder="1"/>
    <xf numFmtId="0" fontId="12" fillId="10" borderId="12" xfId="0" applyFont="1" applyFill="1" applyBorder="1"/>
    <xf numFmtId="0" fontId="11" fillId="0" borderId="1" xfId="0" applyFont="1" applyBorder="1"/>
    <xf numFmtId="0" fontId="12" fillId="10" borderId="1" xfId="0" applyFont="1" applyFill="1" applyBorder="1"/>
    <xf numFmtId="0" fontId="11" fillId="0" borderId="17" xfId="0" applyFont="1" applyBorder="1"/>
    <xf numFmtId="0" fontId="13" fillId="0" borderId="12" xfId="0" applyFont="1" applyBorder="1"/>
    <xf numFmtId="0" fontId="13" fillId="0" borderId="1" xfId="0" applyFont="1" applyBorder="1"/>
    <xf numFmtId="0" fontId="11" fillId="0" borderId="11" xfId="0" applyFont="1" applyBorder="1"/>
    <xf numFmtId="0" fontId="11" fillId="11" borderId="11" xfId="0" applyFont="1" applyFill="1" applyBorder="1"/>
    <xf numFmtId="0" fontId="11" fillId="11" borderId="17" xfId="0" applyFont="1" applyFill="1" applyBorder="1"/>
    <xf numFmtId="0" fontId="11" fillId="11" borderId="1" xfId="0" applyFont="1" applyFill="1" applyBorder="1"/>
    <xf numFmtId="0" fontId="14" fillId="0" borderId="1" xfId="0" applyFont="1" applyBorder="1"/>
    <xf numFmtId="0" fontId="11" fillId="0" borderId="2" xfId="0" applyFont="1" applyBorder="1"/>
    <xf numFmtId="0" fontId="11" fillId="0" borderId="4" xfId="0" applyFont="1" applyBorder="1"/>
    <xf numFmtId="0" fontId="11" fillId="0" borderId="5" xfId="0" applyFont="1" applyBorder="1"/>
    <xf numFmtId="0" fontId="0" fillId="8" borderId="0" xfId="0" applyFill="1"/>
    <xf numFmtId="0" fontId="11" fillId="11" borderId="12" xfId="0" applyFont="1" applyFill="1" applyBorder="1"/>
    <xf numFmtId="0" fontId="3" fillId="10" borderId="12" xfId="0" applyFont="1" applyFill="1" applyBorder="1"/>
    <xf numFmtId="0" fontId="11" fillId="0" borderId="13" xfId="0" applyFont="1" applyBorder="1"/>
    <xf numFmtId="0" fontId="11" fillId="0" borderId="18" xfId="0" applyFont="1" applyBorder="1"/>
    <xf numFmtId="0" fontId="16" fillId="0" borderId="1" xfId="0" applyFont="1" applyBorder="1"/>
    <xf numFmtId="0" fontId="9" fillId="6" borderId="1" xfId="0" applyFont="1" applyFill="1" applyBorder="1"/>
    <xf numFmtId="0" fontId="0" fillId="6" borderId="1" xfId="0" applyFill="1" applyBorder="1"/>
    <xf numFmtId="0" fontId="11" fillId="8" borderId="1" xfId="0" applyFont="1" applyFill="1" applyBorder="1"/>
    <xf numFmtId="0" fontId="5" fillId="0" borderId="4" xfId="0" applyFont="1" applyBorder="1"/>
    <xf numFmtId="0" fontId="5" fillId="0" borderId="1" xfId="0" applyFont="1" applyBorder="1"/>
    <xf numFmtId="0" fontId="17" fillId="0" borderId="12" xfId="0" applyFont="1" applyBorder="1"/>
    <xf numFmtId="0" fontId="11" fillId="0" borderId="15" xfId="0" applyFont="1" applyBorder="1"/>
    <xf numFmtId="0" fontId="17" fillId="0" borderId="1" xfId="0" applyFont="1" applyBorder="1"/>
    <xf numFmtId="0" fontId="11" fillId="8" borderId="2" xfId="0" applyFont="1" applyFill="1" applyBorder="1"/>
    <xf numFmtId="0" fontId="11" fillId="0" borderId="1" xfId="0" quotePrefix="1" applyFont="1" applyBorder="1"/>
    <xf numFmtId="0" fontId="12" fillId="7" borderId="17" xfId="0" applyFont="1" applyFill="1" applyBorder="1"/>
    <xf numFmtId="0" fontId="11" fillId="0" borderId="8" xfId="0" applyFont="1" applyBorder="1"/>
    <xf numFmtId="0" fontId="18" fillId="0" borderId="8" xfId="0" applyFont="1" applyBorder="1"/>
    <xf numFmtId="0" fontId="18" fillId="0" borderId="1" xfId="0" applyFont="1" applyBorder="1"/>
    <xf numFmtId="0" fontId="11" fillId="3" borderId="1" xfId="0" applyFont="1" applyFill="1" applyBorder="1"/>
    <xf numFmtId="0" fontId="18" fillId="0" borderId="3" xfId="0" applyFont="1" applyBorder="1"/>
    <xf numFmtId="0" fontId="13" fillId="3" borderId="1" xfId="0" applyFont="1" applyFill="1" applyBorder="1"/>
    <xf numFmtId="0" fontId="12" fillId="0" borderId="1" xfId="0" applyFont="1" applyBorder="1"/>
    <xf numFmtId="1" fontId="11" fillId="0" borderId="1" xfId="0" applyNumberFormat="1" applyFont="1" applyBorder="1"/>
    <xf numFmtId="164" fontId="11" fillId="0" borderId="1" xfId="0" applyNumberFormat="1" applyFont="1" applyBorder="1"/>
    <xf numFmtId="0" fontId="19" fillId="0" borderId="1" xfId="0" applyFont="1" applyBorder="1"/>
    <xf numFmtId="0" fontId="11" fillId="0" borderId="2" xfId="0" applyFont="1" applyBorder="1" applyAlignment="1">
      <alignment horizontal="left"/>
    </xf>
    <xf numFmtId="0" fontId="9" fillId="10" borderId="1" xfId="0" applyFont="1" applyFill="1" applyBorder="1"/>
    <xf numFmtId="0" fontId="0" fillId="10" borderId="1" xfId="0" applyFill="1" applyBorder="1"/>
    <xf numFmtId="2" fontId="0" fillId="0" borderId="0" xfId="0" applyNumberFormat="1"/>
    <xf numFmtId="0" fontId="5" fillId="0" borderId="12" xfId="0" applyFont="1" applyBorder="1"/>
    <xf numFmtId="0" fontId="20" fillId="0" borderId="1" xfId="0" applyFont="1" applyBorder="1"/>
    <xf numFmtId="0" fontId="3" fillId="0" borderId="11" xfId="0" applyFont="1" applyFill="1" applyBorder="1"/>
    <xf numFmtId="0" fontId="3" fillId="0" borderId="0" xfId="0" applyFont="1"/>
    <xf numFmtId="0" fontId="21" fillId="0" borderId="1" xfId="0" applyFont="1" applyBorder="1"/>
    <xf numFmtId="0" fontId="3" fillId="0" borderId="2" xfId="0" applyFont="1" applyBorder="1" applyAlignment="1">
      <alignment horizontal="right"/>
    </xf>
    <xf numFmtId="0" fontId="3" fillId="0" borderId="1" xfId="0" applyFont="1" applyFill="1" applyBorder="1"/>
    <xf numFmtId="0" fontId="11" fillId="0" borderId="0" xfId="0" applyFont="1"/>
    <xf numFmtId="0" fontId="11" fillId="0" borderId="1" xfId="0" applyFont="1" applyBorder="1" applyAlignment="1">
      <alignment vertical="top" wrapText="1"/>
    </xf>
    <xf numFmtId="0" fontId="0" fillId="0" borderId="1" xfId="0" applyBorder="1" applyAlignment="1">
      <alignment wrapText="1"/>
    </xf>
    <xf numFmtId="0" fontId="3" fillId="10" borderId="1" xfId="0" applyFont="1" applyFill="1" applyBorder="1" applyAlignment="1">
      <alignment horizontal="left" vertical="top"/>
    </xf>
    <xf numFmtId="0" fontId="11" fillId="10" borderId="1" xfId="0" applyFont="1" applyFill="1" applyBorder="1" applyAlignment="1">
      <alignment vertical="top" wrapText="1"/>
    </xf>
    <xf numFmtId="0" fontId="3" fillId="12" borderId="1" xfId="0" applyFont="1" applyFill="1" applyBorder="1" applyAlignment="1">
      <alignment horizontal="left" vertical="top"/>
    </xf>
    <xf numFmtId="0" fontId="11" fillId="12" borderId="1" xfId="0" applyFont="1" applyFill="1" applyBorder="1" applyAlignment="1">
      <alignment vertical="top" wrapText="1"/>
    </xf>
    <xf numFmtId="0" fontId="3" fillId="13" borderId="1" xfId="0" applyFont="1" applyFill="1" applyBorder="1" applyAlignment="1">
      <alignment horizontal="left" vertical="top"/>
    </xf>
    <xf numFmtId="0" fontId="11" fillId="13" borderId="1" xfId="0" applyFont="1" applyFill="1" applyBorder="1" applyAlignment="1">
      <alignment vertical="top" wrapText="1"/>
    </xf>
    <xf numFmtId="0" fontId="3" fillId="11" borderId="1" xfId="0" applyFont="1" applyFill="1" applyBorder="1" applyAlignment="1">
      <alignment horizontal="left" vertical="top"/>
    </xf>
    <xf numFmtId="0" fontId="11" fillId="11" borderId="1" xfId="0" applyFont="1" applyFill="1" applyBorder="1" applyAlignment="1">
      <alignment vertical="top" wrapText="1"/>
    </xf>
    <xf numFmtId="0" fontId="3" fillId="2" borderId="1" xfId="0" applyFont="1" applyFill="1" applyBorder="1" applyAlignment="1">
      <alignment horizontal="left" vertical="top"/>
    </xf>
    <xf numFmtId="0" fontId="11" fillId="2" borderId="1" xfId="0" applyFont="1" applyFill="1" applyBorder="1" applyAlignment="1">
      <alignment vertical="top" wrapText="1"/>
    </xf>
    <xf numFmtId="0" fontId="3" fillId="5" borderId="1" xfId="0" applyFont="1" applyFill="1" applyBorder="1" applyAlignment="1">
      <alignment horizontal="left" vertical="top"/>
    </xf>
    <xf numFmtId="0" fontId="11" fillId="5" borderId="1" xfId="0" applyFont="1" applyFill="1" applyBorder="1" applyAlignment="1">
      <alignment vertical="top" wrapText="1"/>
    </xf>
    <xf numFmtId="0" fontId="11" fillId="5" borderId="1" xfId="0" quotePrefix="1" applyFont="1" applyFill="1" applyBorder="1" applyAlignment="1">
      <alignment vertical="top" wrapText="1"/>
    </xf>
    <xf numFmtId="0" fontId="16" fillId="3" borderId="1" xfId="0" applyFont="1" applyFill="1" applyBorder="1"/>
    <xf numFmtId="0" fontId="18" fillId="0" borderId="16" xfId="0" applyFont="1" applyBorder="1"/>
    <xf numFmtId="0" fontId="14" fillId="0" borderId="12" xfId="0" applyFont="1" applyBorder="1"/>
    <xf numFmtId="0" fontId="17" fillId="8" borderId="1" xfId="0" applyFont="1" applyFill="1" applyBorder="1"/>
    <xf numFmtId="0" fontId="12" fillId="7" borderId="1" xfId="0" applyFont="1" applyFill="1" applyBorder="1"/>
    <xf numFmtId="0" fontId="11" fillId="0" borderId="1" xfId="0" applyFont="1" applyBorder="1" applyAlignment="1">
      <alignment horizontal="left"/>
    </xf>
    <xf numFmtId="0" fontId="11" fillId="8" borderId="12" xfId="0" applyFont="1" applyFill="1" applyBorder="1"/>
    <xf numFmtId="0" fontId="11" fillId="8" borderId="13" xfId="0" applyFont="1" applyFill="1" applyBorder="1"/>
    <xf numFmtId="0" fontId="14" fillId="0" borderId="17" xfId="0" applyFont="1" applyBorder="1"/>
    <xf numFmtId="0" fontId="13" fillId="0" borderId="17" xfId="0" applyFont="1" applyBorder="1"/>
    <xf numFmtId="0" fontId="11" fillId="8" borderId="17" xfId="0" applyFont="1" applyFill="1" applyBorder="1"/>
    <xf numFmtId="0" fontId="18" fillId="8" borderId="3" xfId="0" applyFont="1" applyFill="1" applyBorder="1"/>
    <xf numFmtId="0" fontId="14" fillId="8" borderId="17" xfId="0" applyFont="1" applyFill="1" applyBorder="1"/>
    <xf numFmtId="0" fontId="17" fillId="0" borderId="17" xfId="0" applyFont="1" applyBorder="1"/>
    <xf numFmtId="0" fontId="18" fillId="0" borderId="21" xfId="0" applyFont="1" applyBorder="1"/>
    <xf numFmtId="0" fontId="11" fillId="0" borderId="17" xfId="0" quotePrefix="1" applyFont="1" applyBorder="1"/>
    <xf numFmtId="0" fontId="3" fillId="0" borderId="8" xfId="0" applyFont="1" applyBorder="1"/>
    <xf numFmtId="165" fontId="0" fillId="9" borderId="1" xfId="0" applyNumberFormat="1" applyFill="1" applyBorder="1"/>
    <xf numFmtId="0" fontId="0" fillId="9" borderId="1" xfId="0" applyFill="1" applyBorder="1"/>
    <xf numFmtId="165" fontId="0" fillId="9" borderId="1" xfId="1" applyNumberFormat="1" applyFont="1" applyFill="1" applyBorder="1"/>
    <xf numFmtId="0" fontId="9" fillId="9" borderId="1" xfId="0" applyFont="1" applyFill="1" applyBorder="1"/>
    <xf numFmtId="165" fontId="0" fillId="5" borderId="1" xfId="0" applyNumberFormat="1" applyFill="1" applyBorder="1"/>
    <xf numFmtId="0" fontId="0" fillId="5" borderId="1" xfId="0" applyFill="1" applyBorder="1"/>
    <xf numFmtId="165" fontId="0" fillId="5" borderId="1" xfId="1" applyNumberFormat="1" applyFont="1" applyFill="1" applyBorder="1"/>
    <xf numFmtId="0" fontId="9" fillId="5" borderId="1" xfId="0" applyFont="1" applyFill="1" applyBorder="1"/>
    <xf numFmtId="0" fontId="26" fillId="0" borderId="0" xfId="0" applyFont="1"/>
    <xf numFmtId="0" fontId="18" fillId="0" borderId="11" xfId="0" applyFont="1" applyFill="1" applyBorder="1"/>
    <xf numFmtId="0" fontId="27" fillId="0" borderId="0" xfId="0" applyFont="1"/>
    <xf numFmtId="0" fontId="22" fillId="0" borderId="1" xfId="0" applyFont="1" applyBorder="1"/>
    <xf numFmtId="0" fontId="0" fillId="14" borderId="1" xfId="0" applyFill="1" applyBorder="1"/>
    <xf numFmtId="0" fontId="9" fillId="14" borderId="1" xfId="0" applyFont="1" applyFill="1" applyBorder="1"/>
    <xf numFmtId="0" fontId="0" fillId="13" borderId="1" xfId="0" applyFill="1" applyBorder="1"/>
    <xf numFmtId="0" fontId="9" fillId="13" borderId="1" xfId="0" applyFont="1" applyFill="1" applyBorder="1"/>
    <xf numFmtId="0" fontId="29" fillId="0" borderId="0" xfId="0" applyFont="1"/>
    <xf numFmtId="0" fontId="18" fillId="5" borderId="1" xfId="0" applyFont="1" applyFill="1" applyBorder="1" applyAlignment="1">
      <alignment vertical="top" wrapText="1"/>
    </xf>
    <xf numFmtId="0" fontId="18" fillId="0" borderId="1" xfId="0" applyFont="1" applyBorder="1" applyAlignment="1">
      <alignment vertical="top" wrapText="1"/>
    </xf>
    <xf numFmtId="0" fontId="12" fillId="10" borderId="1" xfId="0" applyFont="1" applyFill="1" applyBorder="1" applyAlignment="1">
      <alignment vertical="top" wrapText="1"/>
    </xf>
    <xf numFmtId="0" fontId="12" fillId="12" borderId="1" xfId="0" applyFont="1" applyFill="1" applyBorder="1" applyAlignment="1">
      <alignment vertical="top" wrapText="1"/>
    </xf>
    <xf numFmtId="0" fontId="12" fillId="13" borderId="1" xfId="0" applyFont="1" applyFill="1" applyBorder="1" applyAlignment="1">
      <alignment vertical="top" wrapText="1"/>
    </xf>
    <xf numFmtId="0" fontId="12" fillId="11" borderId="1" xfId="0" applyFont="1" applyFill="1" applyBorder="1" applyAlignment="1">
      <alignment vertical="top" wrapText="1"/>
    </xf>
    <xf numFmtId="0" fontId="12" fillId="2" borderId="1" xfId="0" applyFont="1" applyFill="1" applyBorder="1" applyAlignment="1">
      <alignment vertical="top" wrapText="1"/>
    </xf>
    <xf numFmtId="0" fontId="12" fillId="5" borderId="1" xfId="0" applyFont="1" applyFill="1" applyBorder="1" applyAlignment="1">
      <alignment vertical="top" wrapText="1"/>
    </xf>
    <xf numFmtId="0" fontId="12" fillId="0" borderId="1" xfId="0" applyFont="1" applyBorder="1" applyAlignment="1">
      <alignment vertical="top" wrapText="1"/>
    </xf>
    <xf numFmtId="0" fontId="11" fillId="4" borderId="1" xfId="0" applyFont="1" applyFill="1" applyBorder="1" applyAlignment="1">
      <alignment vertical="top" wrapText="1"/>
    </xf>
    <xf numFmtId="0" fontId="18" fillId="4" borderId="1" xfId="0" applyFont="1" applyFill="1" applyBorder="1" applyAlignment="1">
      <alignment vertical="top" wrapText="1"/>
    </xf>
    <xf numFmtId="0" fontId="18" fillId="15" borderId="1" xfId="0" applyFont="1" applyFill="1" applyBorder="1" applyAlignment="1">
      <alignment vertical="top" wrapText="1"/>
    </xf>
    <xf numFmtId="0" fontId="18" fillId="16" borderId="1" xfId="0" applyFont="1" applyFill="1" applyBorder="1" applyAlignment="1">
      <alignment vertical="top" wrapText="1"/>
    </xf>
    <xf numFmtId="0" fontId="18" fillId="7" borderId="1" xfId="0" applyFont="1" applyFill="1" applyBorder="1" applyAlignment="1">
      <alignment vertical="top" wrapText="1"/>
    </xf>
    <xf numFmtId="0" fontId="18" fillId="17" borderId="1" xfId="0" applyFont="1" applyFill="1" applyBorder="1" applyAlignment="1">
      <alignment vertical="top" wrapText="1"/>
    </xf>
    <xf numFmtId="0" fontId="30" fillId="17" borderId="1" xfId="0" applyFont="1" applyFill="1" applyBorder="1" applyAlignment="1">
      <alignment vertical="top" wrapText="1"/>
    </xf>
    <xf numFmtId="0" fontId="15" fillId="3" borderId="17" xfId="0" applyFont="1" applyFill="1" applyBorder="1"/>
    <xf numFmtId="0" fontId="3" fillId="12" borderId="12" xfId="0" applyFont="1" applyFill="1" applyBorder="1" applyAlignment="1">
      <alignment horizontal="left" vertical="top"/>
    </xf>
    <xf numFmtId="0" fontId="12" fillId="12" borderId="12" xfId="0" applyFont="1" applyFill="1" applyBorder="1" applyAlignment="1">
      <alignment vertical="top" wrapText="1"/>
    </xf>
    <xf numFmtId="0" fontId="11" fillId="12" borderId="12" xfId="0" applyFont="1" applyFill="1" applyBorder="1" applyAlignment="1">
      <alignment vertical="top" wrapText="1"/>
    </xf>
    <xf numFmtId="0" fontId="9" fillId="10" borderId="26" xfId="0" applyFont="1" applyFill="1" applyBorder="1" applyAlignment="1">
      <alignment horizontal="left" vertical="top"/>
    </xf>
    <xf numFmtId="0" fontId="3" fillId="10" borderId="27" xfId="0" applyFont="1" applyFill="1" applyBorder="1" applyAlignment="1">
      <alignment horizontal="left" vertical="top"/>
    </xf>
    <xf numFmtId="0" fontId="12" fillId="10" borderId="27" xfId="0" applyFont="1" applyFill="1" applyBorder="1" applyAlignment="1">
      <alignment vertical="top" wrapText="1"/>
    </xf>
    <xf numFmtId="0" fontId="11" fillId="10" borderId="27" xfId="0" applyFont="1" applyFill="1" applyBorder="1" applyAlignment="1">
      <alignment vertical="top" wrapText="1"/>
    </xf>
    <xf numFmtId="0" fontId="11" fillId="4" borderId="27" xfId="0" applyFont="1" applyFill="1" applyBorder="1" applyAlignment="1">
      <alignment vertical="top" wrapText="1"/>
    </xf>
    <xf numFmtId="0" fontId="9" fillId="10" borderId="4" xfId="0" applyFont="1" applyFill="1" applyBorder="1" applyAlignment="1">
      <alignment horizontal="left" vertical="top"/>
    </xf>
    <xf numFmtId="0" fontId="9" fillId="10" borderId="6" xfId="0" applyFont="1" applyFill="1" applyBorder="1" applyAlignment="1">
      <alignment horizontal="left" vertical="top"/>
    </xf>
    <xf numFmtId="0" fontId="3" fillId="10" borderId="7" xfId="0" applyFont="1" applyFill="1" applyBorder="1" applyAlignment="1">
      <alignment horizontal="left" vertical="top"/>
    </xf>
    <xf numFmtId="0" fontId="12" fillId="10" borderId="7" xfId="0" applyFont="1" applyFill="1" applyBorder="1" applyAlignment="1">
      <alignment vertical="top" wrapText="1"/>
    </xf>
    <xf numFmtId="0" fontId="11" fillId="10" borderId="7" xfId="0" applyFont="1" applyFill="1" applyBorder="1" applyAlignment="1">
      <alignment vertical="top" wrapText="1"/>
    </xf>
    <xf numFmtId="0" fontId="9" fillId="12" borderId="26" xfId="0" applyFont="1" applyFill="1" applyBorder="1" applyAlignment="1">
      <alignment horizontal="left" vertical="top"/>
    </xf>
    <xf numFmtId="0" fontId="3" fillId="12" borderId="27" xfId="0" applyFont="1" applyFill="1" applyBorder="1" applyAlignment="1">
      <alignment horizontal="left" vertical="top"/>
    </xf>
    <xf numFmtId="0" fontId="12" fillId="12" borderId="27" xfId="0" applyFont="1" applyFill="1" applyBorder="1" applyAlignment="1">
      <alignment vertical="top" wrapText="1"/>
    </xf>
    <xf numFmtId="0" fontId="11" fillId="12" borderId="27" xfId="0" applyFont="1" applyFill="1" applyBorder="1" applyAlignment="1">
      <alignment vertical="top" wrapText="1"/>
    </xf>
    <xf numFmtId="0" fontId="18" fillId="15" borderId="27" xfId="0" applyFont="1" applyFill="1" applyBorder="1" applyAlignment="1">
      <alignment vertical="top" wrapText="1"/>
    </xf>
    <xf numFmtId="0" fontId="9" fillId="12" borderId="14" xfId="0" applyFont="1" applyFill="1" applyBorder="1" applyAlignment="1">
      <alignment horizontal="left" vertical="top"/>
    </xf>
    <xf numFmtId="0" fontId="9" fillId="12" borderId="4" xfId="0" applyFont="1" applyFill="1" applyBorder="1" applyAlignment="1">
      <alignment horizontal="left" vertical="top"/>
    </xf>
    <xf numFmtId="0" fontId="9" fillId="12" borderId="6" xfId="0" applyFont="1" applyFill="1" applyBorder="1" applyAlignment="1">
      <alignment horizontal="left" vertical="top"/>
    </xf>
    <xf numFmtId="0" fontId="3" fillId="12" borderId="7" xfId="0" applyFont="1" applyFill="1" applyBorder="1" applyAlignment="1">
      <alignment horizontal="left" vertical="top"/>
    </xf>
    <xf numFmtId="0" fontId="12" fillId="12" borderId="7" xfId="0" applyFont="1" applyFill="1" applyBorder="1" applyAlignment="1">
      <alignment vertical="top" wrapText="1"/>
    </xf>
    <xf numFmtId="0" fontId="11" fillId="12" borderId="7" xfId="0" applyFont="1" applyFill="1" applyBorder="1" applyAlignment="1">
      <alignment vertical="top" wrapText="1"/>
    </xf>
    <xf numFmtId="0" fontId="18" fillId="15" borderId="7" xfId="0" applyFont="1" applyFill="1" applyBorder="1" applyAlignment="1">
      <alignment vertical="top" wrapText="1"/>
    </xf>
    <xf numFmtId="0" fontId="9" fillId="13" borderId="26" xfId="0" applyFont="1" applyFill="1" applyBorder="1" applyAlignment="1">
      <alignment horizontal="left" vertical="top"/>
    </xf>
    <xf numFmtId="0" fontId="3" fillId="13" borderId="27" xfId="0" applyFont="1" applyFill="1" applyBorder="1" applyAlignment="1">
      <alignment horizontal="left" vertical="top"/>
    </xf>
    <xf numFmtId="0" fontId="12" fillId="13" borderId="27" xfId="0" applyFont="1" applyFill="1" applyBorder="1" applyAlignment="1">
      <alignment vertical="top" wrapText="1"/>
    </xf>
    <xf numFmtId="0" fontId="11" fillId="13" borderId="27" xfId="0" applyFont="1" applyFill="1" applyBorder="1" applyAlignment="1">
      <alignment vertical="top" wrapText="1"/>
    </xf>
    <xf numFmtId="0" fontId="18" fillId="16" borderId="27" xfId="0" applyFont="1" applyFill="1" applyBorder="1" applyAlignment="1">
      <alignment vertical="top" wrapText="1"/>
    </xf>
    <xf numFmtId="0" fontId="9" fillId="13" borderId="4" xfId="0" applyFont="1" applyFill="1" applyBorder="1" applyAlignment="1">
      <alignment horizontal="left" vertical="top"/>
    </xf>
    <xf numFmtId="0" fontId="9" fillId="13" borderId="6" xfId="0" applyFont="1" applyFill="1" applyBorder="1" applyAlignment="1">
      <alignment horizontal="left" vertical="top"/>
    </xf>
    <xf numFmtId="0" fontId="3" fillId="13" borderId="7" xfId="0" applyFont="1" applyFill="1" applyBorder="1" applyAlignment="1">
      <alignment horizontal="left" vertical="top"/>
    </xf>
    <xf numFmtId="0" fontId="12" fillId="13" borderId="7" xfId="0" applyFont="1" applyFill="1" applyBorder="1" applyAlignment="1">
      <alignment vertical="top" wrapText="1"/>
    </xf>
    <xf numFmtId="0" fontId="11" fillId="13" borderId="7" xfId="0" applyFont="1" applyFill="1" applyBorder="1" applyAlignment="1">
      <alignment vertical="top" wrapText="1"/>
    </xf>
    <xf numFmtId="0" fontId="18" fillId="16" borderId="7" xfId="0" applyFont="1" applyFill="1" applyBorder="1" applyAlignment="1">
      <alignment vertical="top" wrapText="1"/>
    </xf>
    <xf numFmtId="0" fontId="3" fillId="2" borderId="12" xfId="0" applyFont="1" applyFill="1" applyBorder="1" applyAlignment="1">
      <alignment horizontal="left" vertical="top"/>
    </xf>
    <xf numFmtId="0" fontId="12" fillId="2" borderId="12" xfId="0" applyFont="1" applyFill="1" applyBorder="1" applyAlignment="1">
      <alignment vertical="top" wrapText="1"/>
    </xf>
    <xf numFmtId="0" fontId="11" fillId="2" borderId="12" xfId="0" applyFont="1" applyFill="1" applyBorder="1" applyAlignment="1">
      <alignment vertical="top" wrapText="1"/>
    </xf>
    <xf numFmtId="0" fontId="18" fillId="7" borderId="12" xfId="0" applyFont="1" applyFill="1" applyBorder="1" applyAlignment="1">
      <alignment vertical="top" wrapText="1"/>
    </xf>
    <xf numFmtId="0" fontId="9" fillId="11" borderId="26" xfId="0" applyFont="1" applyFill="1" applyBorder="1" applyAlignment="1">
      <alignment horizontal="left" vertical="top"/>
    </xf>
    <xf numFmtId="0" fontId="3" fillId="11" borderId="27" xfId="0" applyFont="1" applyFill="1" applyBorder="1" applyAlignment="1">
      <alignment horizontal="left" vertical="top"/>
    </xf>
    <xf numFmtId="0" fontId="12" fillId="11" borderId="27" xfId="0" applyFont="1" applyFill="1" applyBorder="1" applyAlignment="1">
      <alignment vertical="top" wrapText="1"/>
    </xf>
    <xf numFmtId="0" fontId="11" fillId="11" borderId="27" xfId="0" applyFont="1" applyFill="1" applyBorder="1" applyAlignment="1">
      <alignment vertical="top" wrapText="1"/>
    </xf>
    <xf numFmtId="0" fontId="18" fillId="5" borderId="27" xfId="0" applyFont="1" applyFill="1" applyBorder="1" applyAlignment="1">
      <alignment vertical="top" wrapText="1"/>
    </xf>
    <xf numFmtId="0" fontId="9" fillId="11" borderId="4" xfId="0" applyFont="1" applyFill="1" applyBorder="1" applyAlignment="1">
      <alignment horizontal="left" vertical="top"/>
    </xf>
    <xf numFmtId="0" fontId="9" fillId="11" borderId="6" xfId="0" applyFont="1" applyFill="1" applyBorder="1" applyAlignment="1">
      <alignment horizontal="left" vertical="top"/>
    </xf>
    <xf numFmtId="0" fontId="3" fillId="11" borderId="7" xfId="0" applyFont="1" applyFill="1" applyBorder="1" applyAlignment="1">
      <alignment horizontal="left" vertical="top"/>
    </xf>
    <xf numFmtId="0" fontId="12" fillId="11" borderId="7" xfId="0" applyFont="1" applyFill="1" applyBorder="1" applyAlignment="1">
      <alignment vertical="top" wrapText="1"/>
    </xf>
    <xf numFmtId="0" fontId="11" fillId="11" borderId="7" xfId="0" applyFont="1" applyFill="1" applyBorder="1" applyAlignment="1">
      <alignment vertical="top" wrapText="1"/>
    </xf>
    <xf numFmtId="0" fontId="18" fillId="5" borderId="7" xfId="0" applyFont="1" applyFill="1" applyBorder="1" applyAlignment="1">
      <alignment vertical="top" wrapText="1"/>
    </xf>
    <xf numFmtId="0" fontId="9" fillId="2" borderId="4" xfId="0" applyFont="1" applyFill="1" applyBorder="1" applyAlignment="1">
      <alignment horizontal="left" vertical="top"/>
    </xf>
    <xf numFmtId="0" fontId="9" fillId="2" borderId="6" xfId="0" applyFont="1" applyFill="1" applyBorder="1" applyAlignment="1">
      <alignment horizontal="left" vertical="top"/>
    </xf>
    <xf numFmtId="0" fontId="3" fillId="2" borderId="7" xfId="0" applyFont="1" applyFill="1" applyBorder="1" applyAlignment="1">
      <alignment horizontal="left" vertical="top"/>
    </xf>
    <xf numFmtId="0" fontId="12" fillId="2" borderId="7" xfId="0" applyFont="1" applyFill="1" applyBorder="1" applyAlignment="1">
      <alignment vertical="top" wrapText="1"/>
    </xf>
    <xf numFmtId="0" fontId="11" fillId="2" borderId="7" xfId="0" applyFont="1" applyFill="1" applyBorder="1" applyAlignment="1">
      <alignment vertical="top" wrapText="1"/>
    </xf>
    <xf numFmtId="0" fontId="18" fillId="7" borderId="7" xfId="0" applyFont="1" applyFill="1" applyBorder="1" applyAlignment="1">
      <alignment vertical="top" wrapText="1"/>
    </xf>
    <xf numFmtId="0" fontId="9" fillId="5" borderId="26" xfId="0" applyFont="1" applyFill="1" applyBorder="1" applyAlignment="1">
      <alignment horizontal="left" vertical="top"/>
    </xf>
    <xf numFmtId="0" fontId="3" fillId="5" borderId="27" xfId="0" applyFont="1" applyFill="1" applyBorder="1" applyAlignment="1">
      <alignment horizontal="left" vertical="top"/>
    </xf>
    <xf numFmtId="0" fontId="12" fillId="5" borderId="27" xfId="0" applyFont="1" applyFill="1" applyBorder="1" applyAlignment="1">
      <alignment vertical="top" wrapText="1"/>
    </xf>
    <xf numFmtId="0" fontId="11" fillId="5" borderId="27" xfId="0" applyFont="1" applyFill="1" applyBorder="1" applyAlignment="1">
      <alignment vertical="top" wrapText="1"/>
    </xf>
    <xf numFmtId="0" fontId="18" fillId="17" borderId="27" xfId="0" applyFont="1" applyFill="1" applyBorder="1" applyAlignment="1">
      <alignment vertical="top" wrapText="1"/>
    </xf>
    <xf numFmtId="0" fontId="9" fillId="5" borderId="4" xfId="0" applyFont="1" applyFill="1" applyBorder="1" applyAlignment="1">
      <alignment horizontal="left" vertical="top"/>
    </xf>
    <xf numFmtId="0" fontId="9" fillId="5" borderId="6" xfId="0" applyFont="1" applyFill="1" applyBorder="1" applyAlignment="1">
      <alignment horizontal="left" vertical="top"/>
    </xf>
    <xf numFmtId="0" fontId="3" fillId="5" borderId="7" xfId="0" applyFont="1" applyFill="1" applyBorder="1" applyAlignment="1">
      <alignment horizontal="left" vertical="top"/>
    </xf>
    <xf numFmtId="0" fontId="12" fillId="5" borderId="7" xfId="0" applyFont="1" applyFill="1" applyBorder="1" applyAlignment="1">
      <alignment vertical="top" wrapText="1"/>
    </xf>
    <xf numFmtId="0" fontId="11" fillId="5" borderId="7" xfId="0" applyFont="1" applyFill="1" applyBorder="1" applyAlignment="1">
      <alignment vertical="top" wrapText="1"/>
    </xf>
    <xf numFmtId="0" fontId="18" fillId="17" borderId="7" xfId="0" applyFont="1" applyFill="1" applyBorder="1" applyAlignment="1">
      <alignment vertical="top" wrapText="1"/>
    </xf>
    <xf numFmtId="0" fontId="9" fillId="5" borderId="22" xfId="0" applyFont="1" applyFill="1" applyBorder="1" applyAlignment="1">
      <alignment horizontal="left" vertical="top"/>
    </xf>
    <xf numFmtId="0" fontId="3" fillId="5" borderId="23" xfId="0" applyFont="1" applyFill="1" applyBorder="1" applyAlignment="1">
      <alignment horizontal="left" vertical="top"/>
    </xf>
    <xf numFmtId="0" fontId="12" fillId="5" borderId="23" xfId="0" applyFont="1" applyFill="1" applyBorder="1" applyAlignment="1">
      <alignment vertical="top" wrapText="1"/>
    </xf>
    <xf numFmtId="0" fontId="11" fillId="5" borderId="23" xfId="0" applyFont="1" applyFill="1" applyBorder="1" applyAlignment="1">
      <alignment vertical="top" wrapText="1"/>
    </xf>
    <xf numFmtId="0" fontId="18" fillId="17" borderId="23" xfId="0" applyFont="1" applyFill="1" applyBorder="1" applyAlignment="1">
      <alignment vertical="top" wrapText="1"/>
    </xf>
    <xf numFmtId="0" fontId="18" fillId="4" borderId="7" xfId="0" applyFont="1" applyFill="1" applyBorder="1" applyAlignment="1">
      <alignment vertical="top" wrapText="1"/>
    </xf>
    <xf numFmtId="0" fontId="32" fillId="0" borderId="0" xfId="0" applyFont="1"/>
    <xf numFmtId="0" fontId="9" fillId="11" borderId="19" xfId="0" applyFont="1" applyFill="1" applyBorder="1" applyAlignment="1">
      <alignment horizontal="left" vertical="top"/>
    </xf>
    <xf numFmtId="0" fontId="3" fillId="11" borderId="17" xfId="0" applyFont="1" applyFill="1" applyBorder="1" applyAlignment="1">
      <alignment horizontal="left" vertical="top"/>
    </xf>
    <xf numFmtId="0" fontId="12" fillId="11" borderId="17" xfId="0" applyFont="1" applyFill="1" applyBorder="1" applyAlignment="1">
      <alignment vertical="top" wrapText="1"/>
    </xf>
    <xf numFmtId="0" fontId="11" fillId="11" borderId="17" xfId="0" applyFont="1" applyFill="1" applyBorder="1" applyAlignment="1">
      <alignment vertical="top" wrapText="1"/>
    </xf>
    <xf numFmtId="0" fontId="18" fillId="5" borderId="17" xfId="0" applyFont="1" applyFill="1" applyBorder="1" applyAlignment="1">
      <alignment vertical="top" wrapText="1"/>
    </xf>
    <xf numFmtId="0" fontId="9" fillId="2" borderId="14" xfId="0" applyFont="1" applyFill="1" applyBorder="1" applyAlignment="1">
      <alignment horizontal="left" vertical="top"/>
    </xf>
    <xf numFmtId="0" fontId="0" fillId="8" borderId="17" xfId="0" applyFill="1" applyBorder="1"/>
    <xf numFmtId="0" fontId="18" fillId="16" borderId="0" xfId="0" applyFont="1" applyFill="1" applyAlignment="1">
      <alignment vertical="center" wrapText="1"/>
    </xf>
    <xf numFmtId="0" fontId="18" fillId="8" borderId="1" xfId="0" applyFont="1" applyFill="1" applyBorder="1" applyAlignment="1">
      <alignment vertical="top" wrapText="1"/>
    </xf>
    <xf numFmtId="0" fontId="11" fillId="0" borderId="1" xfId="0" quotePrefix="1" applyFont="1" applyBorder="1" applyAlignment="1">
      <alignment vertical="top" wrapText="1"/>
    </xf>
    <xf numFmtId="0" fontId="3" fillId="0" borderId="1" xfId="0" applyFont="1" applyBorder="1" applyAlignment="1">
      <alignment wrapText="1"/>
    </xf>
    <xf numFmtId="0" fontId="3" fillId="10" borderId="28" xfId="0" applyFont="1" applyFill="1" applyBorder="1" applyAlignment="1">
      <alignment vertical="top" wrapText="1"/>
    </xf>
    <xf numFmtId="0" fontId="3" fillId="10" borderId="5" xfId="0" applyFont="1" applyFill="1" applyBorder="1" applyAlignment="1">
      <alignment vertical="top" wrapText="1"/>
    </xf>
    <xf numFmtId="0" fontId="3" fillId="10" borderId="29" xfId="0" applyFont="1" applyFill="1" applyBorder="1" applyAlignment="1">
      <alignment vertical="top" wrapText="1"/>
    </xf>
    <xf numFmtId="0" fontId="3" fillId="12" borderId="28" xfId="0" applyFont="1" applyFill="1" applyBorder="1" applyAlignment="1">
      <alignment vertical="top" wrapText="1"/>
    </xf>
    <xf numFmtId="0" fontId="3" fillId="12" borderId="15" xfId="0" applyFont="1" applyFill="1" applyBorder="1" applyAlignment="1">
      <alignment vertical="top" wrapText="1"/>
    </xf>
    <xf numFmtId="0" fontId="3" fillId="12" borderId="5" xfId="0" applyFont="1" applyFill="1" applyBorder="1" applyAlignment="1">
      <alignment vertical="top" wrapText="1"/>
    </xf>
    <xf numFmtId="0" fontId="3" fillId="12" borderId="29" xfId="0" applyFont="1" applyFill="1" applyBorder="1" applyAlignment="1">
      <alignment vertical="top" wrapText="1"/>
    </xf>
    <xf numFmtId="0" fontId="3" fillId="13" borderId="28" xfId="0" applyFont="1" applyFill="1" applyBorder="1" applyAlignment="1">
      <alignment vertical="top" wrapText="1"/>
    </xf>
    <xf numFmtId="0" fontId="3" fillId="13" borderId="5" xfId="0" applyFont="1" applyFill="1" applyBorder="1" applyAlignment="1">
      <alignment vertical="top" wrapText="1"/>
    </xf>
    <xf numFmtId="0" fontId="3" fillId="13" borderId="29" xfId="0" applyFont="1" applyFill="1" applyBorder="1" applyAlignment="1">
      <alignment vertical="top" wrapText="1"/>
    </xf>
    <xf numFmtId="0" fontId="3" fillId="11" borderId="28" xfId="0" applyFont="1" applyFill="1" applyBorder="1" applyAlignment="1">
      <alignment vertical="top" wrapText="1"/>
    </xf>
    <xf numFmtId="0" fontId="3" fillId="11" borderId="5" xfId="0" applyFont="1" applyFill="1" applyBorder="1" applyAlignment="1">
      <alignment vertical="top" wrapText="1"/>
    </xf>
    <xf numFmtId="0" fontId="3" fillId="11" borderId="20" xfId="0" applyFont="1" applyFill="1" applyBorder="1" applyAlignment="1">
      <alignment vertical="top" wrapText="1"/>
    </xf>
    <xf numFmtId="0" fontId="3" fillId="11" borderId="29" xfId="0" applyFont="1" applyFill="1" applyBorder="1" applyAlignment="1">
      <alignment vertical="top" wrapText="1"/>
    </xf>
    <xf numFmtId="0" fontId="3" fillId="2" borderId="15" xfId="0" applyFont="1" applyFill="1" applyBorder="1" applyAlignment="1">
      <alignment vertical="top" wrapText="1"/>
    </xf>
    <xf numFmtId="0" fontId="3" fillId="2" borderId="5" xfId="0" applyFont="1" applyFill="1" applyBorder="1" applyAlignment="1">
      <alignment vertical="top" wrapText="1"/>
    </xf>
    <xf numFmtId="0" fontId="3" fillId="2" borderId="29" xfId="0" applyFont="1" applyFill="1" applyBorder="1" applyAlignment="1">
      <alignment vertical="top" wrapText="1"/>
    </xf>
    <xf numFmtId="0" fontId="3" fillId="5" borderId="28" xfId="0" applyFont="1" applyFill="1" applyBorder="1" applyAlignment="1">
      <alignment vertical="top" wrapText="1"/>
    </xf>
    <xf numFmtId="0" fontId="3" fillId="5" borderId="5" xfId="0" applyFont="1" applyFill="1" applyBorder="1" applyAlignment="1">
      <alignment vertical="top" wrapText="1"/>
    </xf>
    <xf numFmtId="0" fontId="3" fillId="5" borderId="29" xfId="0" applyFont="1" applyFill="1" applyBorder="1" applyAlignment="1">
      <alignment vertical="top" wrapText="1"/>
    </xf>
    <xf numFmtId="0" fontId="3" fillId="5" borderId="24" xfId="0" applyFont="1" applyFill="1" applyBorder="1" applyAlignment="1">
      <alignment vertical="top" wrapText="1"/>
    </xf>
    <xf numFmtId="0" fontId="3" fillId="0" borderId="1" xfId="0" applyFont="1" applyBorder="1" applyAlignment="1">
      <alignment vertical="top" wrapText="1"/>
    </xf>
    <xf numFmtId="0" fontId="21" fillId="0" borderId="12" xfId="0" applyFont="1" applyBorder="1"/>
    <xf numFmtId="0" fontId="18" fillId="0" borderId="12" xfId="0" applyFont="1" applyBorder="1"/>
    <xf numFmtId="0" fontId="3" fillId="0" borderId="13" xfId="0" applyFont="1" applyBorder="1"/>
    <xf numFmtId="0" fontId="4" fillId="2" borderId="1" xfId="0" applyFont="1" applyFill="1" applyBorder="1"/>
    <xf numFmtId="0" fontId="1" fillId="2" borderId="1" xfId="0" applyFont="1" applyFill="1" applyBorder="1"/>
    <xf numFmtId="0" fontId="2" fillId="2" borderId="1" xfId="0" applyFont="1" applyFill="1" applyBorder="1" applyAlignment="1">
      <alignment horizontal="center"/>
    </xf>
    <xf numFmtId="0" fontId="1" fillId="2" borderId="1" xfId="0" applyFont="1" applyFill="1" applyBorder="1" applyAlignment="1">
      <alignment horizontal="center"/>
    </xf>
    <xf numFmtId="0" fontId="9" fillId="11" borderId="1" xfId="0" applyFont="1" applyFill="1" applyBorder="1"/>
    <xf numFmtId="0" fontId="0" fillId="8" borderId="0" xfId="0" applyFont="1" applyFill="1"/>
    <xf numFmtId="0" fontId="40" fillId="0" borderId="0" xfId="0" applyFont="1"/>
    <xf numFmtId="0" fontId="40" fillId="0" borderId="0" xfId="0" applyFont="1" applyAlignment="1">
      <alignment wrapText="1"/>
    </xf>
    <xf numFmtId="0" fontId="32" fillId="0" borderId="0" xfId="0" applyFont="1" applyAlignment="1">
      <alignment wrapText="1"/>
    </xf>
    <xf numFmtId="0" fontId="30" fillId="5" borderId="1" xfId="0" applyFont="1" applyFill="1" applyBorder="1" applyAlignment="1">
      <alignment vertical="top" wrapText="1"/>
    </xf>
    <xf numFmtId="0" fontId="40" fillId="8" borderId="1" xfId="0" applyFont="1" applyFill="1" applyBorder="1" applyAlignment="1">
      <alignment vertical="top" wrapText="1"/>
    </xf>
    <xf numFmtId="0" fontId="7" fillId="8" borderId="1" xfId="0" applyFont="1" applyFill="1" applyBorder="1"/>
    <xf numFmtId="0" fontId="0" fillId="8" borderId="1" xfId="0" applyFill="1" applyBorder="1"/>
    <xf numFmtId="0" fontId="41" fillId="8" borderId="1" xfId="0" applyFont="1" applyFill="1" applyBorder="1"/>
    <xf numFmtId="0" fontId="0" fillId="2" borderId="1" xfId="0" applyFill="1" applyBorder="1"/>
    <xf numFmtId="0" fontId="12" fillId="8" borderId="1" xfId="0" applyFont="1" applyFill="1" applyBorder="1"/>
    <xf numFmtId="0" fontId="14" fillId="8" borderId="1" xfId="0" applyFont="1" applyFill="1" applyBorder="1"/>
    <xf numFmtId="0" fontId="40" fillId="8" borderId="1" xfId="0" applyFont="1" applyFill="1" applyBorder="1"/>
    <xf numFmtId="0" fontId="9" fillId="2" borderId="1" xfId="0" applyFont="1" applyFill="1" applyBorder="1"/>
    <xf numFmtId="0" fontId="10" fillId="8" borderId="17" xfId="0" applyFont="1" applyFill="1" applyBorder="1"/>
    <xf numFmtId="0" fontId="7" fillId="8" borderId="17" xfId="0" applyFont="1" applyFill="1" applyBorder="1"/>
    <xf numFmtId="0" fontId="0" fillId="0" borderId="25" xfId="0" applyBorder="1"/>
    <xf numFmtId="0" fontId="18" fillId="18" borderId="1" xfId="0" applyFont="1" applyFill="1" applyBorder="1" applyAlignment="1">
      <alignment vertical="top" wrapText="1"/>
    </xf>
    <xf numFmtId="0" fontId="11" fillId="18" borderId="1" xfId="0" applyFont="1" applyFill="1" applyBorder="1" applyAlignment="1">
      <alignment vertical="top" wrapText="1"/>
    </xf>
    <xf numFmtId="0" fontId="27" fillId="0" borderId="1" xfId="0" applyFont="1" applyBorder="1"/>
    <xf numFmtId="0" fontId="27" fillId="0" borderId="12" xfId="0" applyFont="1" applyBorder="1"/>
    <xf numFmtId="0" fontId="11" fillId="0" borderId="9" xfId="0" applyFont="1" applyBorder="1"/>
    <xf numFmtId="0" fontId="42" fillId="0" borderId="8" xfId="0" applyFont="1" applyBorder="1"/>
    <xf numFmtId="0" fontId="11" fillId="8" borderId="2" xfId="0" applyFont="1" applyFill="1" applyBorder="1" applyAlignment="1">
      <alignment horizontal="left"/>
    </xf>
    <xf numFmtId="0" fontId="18" fillId="8" borderId="8" xfId="0" applyFont="1" applyFill="1" applyBorder="1"/>
    <xf numFmtId="0" fontId="25" fillId="0" borderId="8" xfId="0" applyFont="1" applyBorder="1"/>
    <xf numFmtId="0" fontId="11" fillId="0" borderId="13" xfId="0" applyFont="1" applyBorder="1" applyAlignment="1">
      <alignment horizontal="left"/>
    </xf>
    <xf numFmtId="0" fontId="11" fillId="0" borderId="12" xfId="0" applyFont="1" applyBorder="1" applyAlignment="1">
      <alignment horizontal="left"/>
    </xf>
    <xf numFmtId="0" fontId="18" fillId="8" borderId="1" xfId="0" applyFont="1" applyFill="1" applyBorder="1"/>
    <xf numFmtId="0" fontId="11" fillId="8" borderId="1" xfId="0" applyFont="1" applyFill="1" applyBorder="1" applyAlignment="1">
      <alignment horizontal="left"/>
    </xf>
    <xf numFmtId="0" fontId="11" fillId="0" borderId="17" xfId="0" applyFont="1" applyBorder="1" applyAlignment="1">
      <alignment horizontal="left"/>
    </xf>
    <xf numFmtId="0" fontId="42" fillId="0" borderId="3" xfId="0" applyFont="1" applyBorder="1"/>
    <xf numFmtId="0" fontId="11" fillId="8" borderId="17" xfId="0" applyFont="1" applyFill="1" applyBorder="1" applyAlignment="1">
      <alignment horizontal="left"/>
    </xf>
    <xf numFmtId="0" fontId="42" fillId="0" borderId="21" xfId="0" applyFont="1" applyBorder="1"/>
    <xf numFmtId="0" fontId="18" fillId="8" borderId="21" xfId="0" applyFont="1" applyFill="1" applyBorder="1"/>
    <xf numFmtId="0" fontId="11" fillId="0" borderId="11" xfId="0" applyFont="1" applyBorder="1" applyAlignment="1">
      <alignment horizontal="left"/>
    </xf>
    <xf numFmtId="0" fontId="16" fillId="0" borderId="1" xfId="0" applyFont="1" applyBorder="1" applyAlignment="1">
      <alignment horizontal="right"/>
    </xf>
    <xf numFmtId="0" fontId="42" fillId="0" borderId="16" xfId="0" applyFont="1" applyBorder="1"/>
    <xf numFmtId="0" fontId="27" fillId="0" borderId="1" xfId="0" applyFont="1" applyFill="1" applyBorder="1"/>
    <xf numFmtId="0" fontId="11" fillId="0" borderId="18" xfId="0" applyFont="1" applyBorder="1" applyAlignment="1">
      <alignment horizontal="left"/>
    </xf>
    <xf numFmtId="0" fontId="11" fillId="0" borderId="10" xfId="0" applyFont="1" applyBorder="1"/>
    <xf numFmtId="0" fontId="16" fillId="0" borderId="0" xfId="0" applyFont="1" applyBorder="1"/>
    <xf numFmtId="0" fontId="42" fillId="8" borderId="21" xfId="0" applyFont="1" applyFill="1" applyBorder="1"/>
    <xf numFmtId="0" fontId="42" fillId="8" borderId="8" xfId="0" applyFont="1" applyFill="1" applyBorder="1"/>
    <xf numFmtId="0" fontId="13" fillId="8" borderId="1" xfId="0" applyFont="1" applyFill="1" applyBorder="1"/>
    <xf numFmtId="0" fontId="16" fillId="8" borderId="1" xfId="0" applyFont="1" applyFill="1" applyBorder="1"/>
    <xf numFmtId="0" fontId="43" fillId="0" borderId="0" xfId="0" applyFont="1"/>
    <xf numFmtId="9" fontId="0" fillId="14" borderId="1" xfId="1" applyFont="1" applyFill="1" applyBorder="1"/>
    <xf numFmtId="0" fontId="9" fillId="16" borderId="1" xfId="0" applyFont="1" applyFill="1" applyBorder="1"/>
    <xf numFmtId="0" fontId="0" fillId="16" borderId="1" xfId="0" applyFill="1" applyBorder="1"/>
    <xf numFmtId="165" fontId="0" fillId="16" borderId="1" xfId="1" applyNumberFormat="1" applyFont="1" applyFill="1" applyBorder="1"/>
    <xf numFmtId="165" fontId="0" fillId="16" borderId="1" xfId="0" applyNumberFormat="1" applyFill="1" applyBorder="1"/>
    <xf numFmtId="1" fontId="11" fillId="0" borderId="8" xfId="0" applyNumberFormat="1" applyFont="1" applyBorder="1"/>
    <xf numFmtId="0" fontId="14" fillId="8" borderId="12" xfId="0" applyFont="1" applyFill="1" applyBorder="1"/>
    <xf numFmtId="0" fontId="11" fillId="8" borderId="11" xfId="0" applyFont="1" applyFill="1" applyBorder="1"/>
    <xf numFmtId="1" fontId="11" fillId="8" borderId="1" xfId="0" applyNumberFormat="1" applyFont="1" applyFill="1" applyBorder="1"/>
    <xf numFmtId="0" fontId="11" fillId="16" borderId="14" xfId="0" applyFont="1" applyFill="1" applyBorder="1"/>
    <xf numFmtId="0" fontId="11" fillId="16" borderId="12" xfId="0" applyFont="1" applyFill="1" applyBorder="1"/>
    <xf numFmtId="0" fontId="11" fillId="16" borderId="4" xfId="0" applyFont="1" applyFill="1" applyBorder="1"/>
    <xf numFmtId="0" fontId="11" fillId="16" borderId="1" xfId="0" applyFont="1" applyFill="1" applyBorder="1"/>
    <xf numFmtId="0" fontId="10" fillId="2" borderId="1" xfId="0" applyFont="1" applyFill="1" applyBorder="1"/>
    <xf numFmtId="0" fontId="10" fillId="2" borderId="2" xfId="0" applyFont="1" applyFill="1" applyBorder="1"/>
    <xf numFmtId="0" fontId="10" fillId="2" borderId="3" xfId="0" applyFont="1" applyFill="1" applyBorder="1"/>
    <xf numFmtId="0" fontId="18" fillId="19" borderId="3" xfId="0" applyFont="1" applyFill="1" applyBorder="1"/>
    <xf numFmtId="0" fontId="3" fillId="19" borderId="3" xfId="0" applyFont="1" applyFill="1" applyBorder="1"/>
    <xf numFmtId="0" fontId="10" fillId="2" borderId="26" xfId="0" applyFont="1" applyFill="1" applyBorder="1"/>
    <xf numFmtId="0" fontId="10" fillId="2" borderId="27" xfId="0" applyFont="1" applyFill="1" applyBorder="1"/>
    <xf numFmtId="0" fontId="10" fillId="2" borderId="28" xfId="0" applyFont="1" applyFill="1" applyBorder="1"/>
    <xf numFmtId="1" fontId="11" fillId="8" borderId="4" xfId="0" applyNumberFormat="1" applyFont="1" applyFill="1" applyBorder="1"/>
    <xf numFmtId="1" fontId="11" fillId="8" borderId="5" xfId="0" applyNumberFormat="1" applyFont="1" applyFill="1" applyBorder="1"/>
    <xf numFmtId="1" fontId="11" fillId="8" borderId="6" xfId="0" applyNumberFormat="1" applyFont="1" applyFill="1" applyBorder="1"/>
    <xf numFmtId="1" fontId="11" fillId="8" borderId="7" xfId="0" applyNumberFormat="1" applyFont="1" applyFill="1" applyBorder="1"/>
    <xf numFmtId="1" fontId="11" fillId="8" borderId="29" xfId="0" applyNumberFormat="1" applyFont="1" applyFill="1" applyBorder="1"/>
    <xf numFmtId="0" fontId="11" fillId="8" borderId="25" xfId="0" applyFont="1" applyFill="1" applyBorder="1"/>
    <xf numFmtId="0" fontId="11" fillId="16" borderId="15" xfId="0" applyFont="1" applyFill="1" applyBorder="1"/>
    <xf numFmtId="0" fontId="11" fillId="16" borderId="5" xfId="0" applyFont="1" applyFill="1" applyBorder="1"/>
    <xf numFmtId="0" fontId="11" fillId="16" borderId="6" xfId="0" applyFont="1" applyFill="1" applyBorder="1"/>
    <xf numFmtId="0" fontId="11" fillId="16" borderId="7" xfId="0" applyFont="1" applyFill="1" applyBorder="1"/>
    <xf numFmtId="0" fontId="11" fillId="16" borderId="29" xfId="0" applyFont="1" applyFill="1" applyBorder="1"/>
    <xf numFmtId="0" fontId="10" fillId="0" borderId="1" xfId="0" applyFont="1" applyBorder="1"/>
    <xf numFmtId="0" fontId="28" fillId="0" borderId="1" xfId="0" applyFont="1" applyBorder="1"/>
    <xf numFmtId="0" fontId="44" fillId="0" borderId="1" xfId="0" applyFont="1" applyBorder="1"/>
    <xf numFmtId="0" fontId="0" fillId="20" borderId="1" xfId="0" applyFill="1" applyBorder="1"/>
    <xf numFmtId="0" fontId="9" fillId="20" borderId="1" xfId="0" applyFont="1" applyFill="1" applyBorder="1"/>
    <xf numFmtId="0" fontId="18" fillId="8" borderId="1" xfId="0" applyFont="1" applyFill="1" applyBorder="1" applyAlignment="1">
      <alignment vertical="center" wrapText="1"/>
    </xf>
    <xf numFmtId="0" fontId="11" fillId="6" borderId="1" xfId="0" applyFont="1" applyFill="1" applyBorder="1"/>
    <xf numFmtId="0" fontId="11" fillId="6" borderId="1" xfId="0" applyFont="1" applyFill="1" applyBorder="1" applyAlignment="1">
      <alignment horizontal="left"/>
    </xf>
    <xf numFmtId="0" fontId="16" fillId="6" borderId="1" xfId="0" applyFont="1" applyFill="1" applyBorder="1"/>
    <xf numFmtId="0" fontId="13" fillId="6" borderId="1" xfId="0" applyFont="1" applyFill="1" applyBorder="1"/>
    <xf numFmtId="0" fontId="17" fillId="6" borderId="1" xfId="0" applyFont="1" applyFill="1" applyBorder="1"/>
    <xf numFmtId="0" fontId="3" fillId="6" borderId="1" xfId="0" applyFont="1" applyFill="1" applyBorder="1"/>
    <xf numFmtId="0" fontId="40" fillId="0" borderId="0" xfId="0" applyFont="1" applyAlignment="1">
      <alignment wrapText="1"/>
    </xf>
    <xf numFmtId="0" fontId="0" fillId="0" borderId="0" xfId="0" applyAlignment="1">
      <alignment wrapText="1"/>
    </xf>
    <xf numFmtId="0" fontId="9"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2">
    <cellStyle name="Normal" xfId="0" builtinId="0"/>
    <cellStyle name="Percent" xfId="1" builtinId="5"/>
  </cellStyles>
  <dxfs count="0"/>
  <tableStyles count="0" defaultTableStyle="TableStyleMedium2" defaultPivotStyle="PivotStyleLight16"/>
  <colors>
    <mruColors>
      <color rgb="FFFF99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583406</xdr:colOff>
      <xdr:row>2</xdr:row>
      <xdr:rowOff>11906</xdr:rowOff>
    </xdr:from>
    <xdr:ext cx="6783917" cy="1407583"/>
    <xdr:sp macro="" textlink="">
      <xdr:nvSpPr>
        <xdr:cNvPr id="2" name="TextBox 1">
          <a:extLst>
            <a:ext uri="{FF2B5EF4-FFF2-40B4-BE49-F238E27FC236}">
              <a16:creationId xmlns:a16="http://schemas.microsoft.com/office/drawing/2014/main" id="{197E866C-4178-4D75-BAE3-7A8A8CEB427E}"/>
            </a:ext>
          </a:extLst>
        </xdr:cNvPr>
        <xdr:cNvSpPr txBox="1"/>
      </xdr:nvSpPr>
      <xdr:spPr>
        <a:xfrm>
          <a:off x="11668125" y="440531"/>
          <a:ext cx="6783917" cy="140758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provides a chronological account of known loans,</a:t>
          </a:r>
          <a:r>
            <a:rPr lang="en-GB" sz="1100" baseline="0">
              <a:solidFill>
                <a:schemeClr val="tx1"/>
              </a:solidFill>
              <a:effectLst/>
              <a:latin typeface="+mn-lt"/>
              <a:ea typeface="+mn-ea"/>
              <a:cs typeface="+mn-cs"/>
            </a:rPr>
            <a:t> donations and sales which Henry Willett made from his collections. The sources on which the entries are based are given under 'Source'.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abbreviations indicating object type relate to the table in the text of Chapter 5 on p. 203. The key is as follows: Archaeology = A, Books = B, Curiosities = C, Ethnology = E, Fine Art = FA, Flints and minerals = FM, Fossils = F, Furniture = FU, Natural history = NH, Objects of vertue = OV, Pottery and porcelain = P.</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4</xdr:row>
      <xdr:rowOff>0</xdr:rowOff>
    </xdr:from>
    <xdr:ext cx="6783917" cy="1407583"/>
    <xdr:sp macro="" textlink="">
      <xdr:nvSpPr>
        <xdr:cNvPr id="2" name="TextBox 1">
          <a:extLst>
            <a:ext uri="{FF2B5EF4-FFF2-40B4-BE49-F238E27FC236}">
              <a16:creationId xmlns:a16="http://schemas.microsoft.com/office/drawing/2014/main" id="{1546DEA5-6FF8-4628-BA37-18B7B18BA031}"/>
            </a:ext>
          </a:extLst>
        </xdr:cNvPr>
        <xdr:cNvSpPr txBox="1"/>
      </xdr:nvSpPr>
      <xdr:spPr>
        <a:xfrm>
          <a:off x="8024813" y="1095375"/>
          <a:ext cx="6783917" cy="140758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summarises</a:t>
          </a:r>
          <a:r>
            <a:rPr lang="en-GB" sz="1100" baseline="0">
              <a:solidFill>
                <a:schemeClr val="tx1"/>
              </a:solidFill>
              <a:effectLst/>
              <a:latin typeface="+mn-lt"/>
              <a:ea typeface="+mn-ea"/>
              <a:cs typeface="+mn-cs"/>
            </a:rPr>
            <a:t> the key information provided in three catalogues of sale relating to Henry Willett's collections.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Tables a) and b) relate to Christie's auctions in which the sale price was added by hand.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Table c) is a catalogue for a sale at Sotheby's at which a number of different collections of objects were up for auction including Willett's furniture as owned by his grandson, Major Kingsley Willett. Prices were not added in.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35719</xdr:colOff>
      <xdr:row>4</xdr:row>
      <xdr:rowOff>23814</xdr:rowOff>
    </xdr:from>
    <xdr:ext cx="6783917" cy="1407583"/>
    <xdr:sp macro="" textlink="">
      <xdr:nvSpPr>
        <xdr:cNvPr id="2" name="TextBox 1">
          <a:extLst>
            <a:ext uri="{FF2B5EF4-FFF2-40B4-BE49-F238E27FC236}">
              <a16:creationId xmlns:a16="http://schemas.microsoft.com/office/drawing/2014/main" id="{3AF7E359-D96B-4C12-913B-C6A16C8C5C6B}"/>
            </a:ext>
          </a:extLst>
        </xdr:cNvPr>
        <xdr:cNvSpPr txBox="1"/>
      </xdr:nvSpPr>
      <xdr:spPr>
        <a:xfrm>
          <a:off x="6727032" y="1178720"/>
          <a:ext cx="6783917" cy="140758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Tables a) to h) summarise</a:t>
          </a:r>
          <a:r>
            <a:rPr lang="en-GB" sz="1100" baseline="0">
              <a:solidFill>
                <a:schemeClr val="tx1"/>
              </a:solidFill>
              <a:effectLst/>
              <a:latin typeface="+mn-lt"/>
              <a:ea typeface="+mn-ea"/>
              <a:cs typeface="+mn-cs"/>
            </a:rPr>
            <a:t> all the Willett pictures listed in known exhibition and sales catalogues.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Original catalogue numbers are shown in column B.</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Table i) lists pictures identified which Willett appears to have owned at some point in his life but which do not appear in the other catalogues or inventories. Sources for these are provided. Nos. 1 to 8 are of doubtful attribution and it is likely that the paintings entitled </a:t>
          </a:r>
          <a:r>
            <a:rPr lang="en-GB" sz="1100" i="1" baseline="0">
              <a:solidFill>
                <a:schemeClr val="tx1"/>
              </a:solidFill>
              <a:effectLst/>
              <a:latin typeface="+mn-lt"/>
              <a:ea typeface="+mn-ea"/>
              <a:cs typeface="+mn-cs"/>
            </a:rPr>
            <a:t>Virgin and Child </a:t>
          </a:r>
          <a:r>
            <a:rPr lang="en-GB" sz="1100" i="0" baseline="0">
              <a:solidFill>
                <a:schemeClr val="tx1"/>
              </a:solidFill>
              <a:effectLst/>
              <a:latin typeface="+mn-lt"/>
              <a:ea typeface="+mn-ea"/>
              <a:cs typeface="+mn-cs"/>
            </a:rPr>
            <a:t>are just one or two works, variously attributed.</a:t>
          </a:r>
          <a:endParaRPr lang="en-GB" sz="1100" i="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2</xdr:row>
      <xdr:rowOff>0</xdr:rowOff>
    </xdr:from>
    <xdr:ext cx="6783917" cy="2349500"/>
    <xdr:sp macro="" textlink="">
      <xdr:nvSpPr>
        <xdr:cNvPr id="2" name="TextBox 1">
          <a:extLst>
            <a:ext uri="{FF2B5EF4-FFF2-40B4-BE49-F238E27FC236}">
              <a16:creationId xmlns:a16="http://schemas.microsoft.com/office/drawing/2014/main" id="{130BC227-E6A7-47CB-B0D3-0CD9FFCE7CBC}"/>
            </a:ext>
          </a:extLst>
        </xdr:cNvPr>
        <xdr:cNvSpPr txBox="1"/>
      </xdr:nvSpPr>
      <xdr:spPr>
        <a:xfrm>
          <a:off x="8329083" y="444500"/>
          <a:ext cx="6783917" cy="2349500"/>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a:t>
          </a:r>
          <a:r>
            <a:rPr lang="en-GB" sz="1100" baseline="0">
              <a:solidFill>
                <a:schemeClr val="tx1"/>
              </a:solidFill>
              <a:effectLst/>
              <a:latin typeface="+mn-lt"/>
              <a:ea typeface="+mn-ea"/>
              <a:cs typeface="+mn-cs"/>
            </a:rPr>
            <a:t> lists Willett's fine art collection by artist accompanied by title and other details.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There are 221 different artists represented in the collection, but given the numbers of works which are unattributed to any specific artist and doubts about the assignations of  a number of other works, this is an approximate enumeration.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Column D 'Century' entries are based on library and internet research relating to working lifetimes of artists.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4. Column E 'Genre' entries are assessments based on the 5 traditional academic genres. Historical = 'h', Portraits = 'p', Landscape = 'l', Domestic/genre = 'g', Still Life = 's', Unknown = 'x'.</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5. Column G gives a best assessment of the nationality of the artist. British = 'b', Flemish/Netherlandish = 'd', French = 'f', German = 'g', Spanish = 's', Unknown = 'x'.</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6. Columns H  reference one of the exhibition or sales catalogues in which the work of art is listed with the relevant catalogue number. The number/colour references can be found in </a:t>
          </a:r>
          <a:r>
            <a:rPr lang="en-GB" sz="1100" i="1" baseline="0">
              <a:solidFill>
                <a:schemeClr val="tx1"/>
              </a:solidFill>
              <a:effectLst/>
              <a:latin typeface="+mn-lt"/>
              <a:ea typeface="+mn-ea"/>
              <a:cs typeface="+mn-cs"/>
            </a:rPr>
            <a:t>iii. PIcture catalogues.</a:t>
          </a:r>
          <a:endParaRPr lang="en-GB"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583407</xdr:colOff>
      <xdr:row>2</xdr:row>
      <xdr:rowOff>0</xdr:rowOff>
    </xdr:from>
    <xdr:ext cx="6783917" cy="1404938"/>
    <xdr:sp macro="" textlink="">
      <xdr:nvSpPr>
        <xdr:cNvPr id="2" name="TextBox 1">
          <a:extLst>
            <a:ext uri="{FF2B5EF4-FFF2-40B4-BE49-F238E27FC236}">
              <a16:creationId xmlns:a16="http://schemas.microsoft.com/office/drawing/2014/main" id="{FA63E2F7-FB52-42CF-863B-E62E9FFF9CA7}"/>
            </a:ext>
          </a:extLst>
        </xdr:cNvPr>
        <xdr:cNvSpPr txBox="1"/>
      </xdr:nvSpPr>
      <xdr:spPr>
        <a:xfrm>
          <a:off x="9120188" y="631031"/>
          <a:ext cx="6783917" cy="1404938"/>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a:t>
          </a:r>
          <a:r>
            <a:rPr lang="en-GB" sz="1100" baseline="0">
              <a:solidFill>
                <a:schemeClr val="tx1"/>
              </a:solidFill>
              <a:effectLst/>
              <a:latin typeface="+mn-lt"/>
              <a:ea typeface="+mn-ea"/>
              <a:cs typeface="+mn-cs"/>
            </a:rPr>
            <a:t> is taken from information in </a:t>
          </a:r>
          <a:r>
            <a:rPr lang="en-GB" sz="1100" b="0" i="1" u="none" strike="noStrike">
              <a:solidFill>
                <a:schemeClr val="tx1"/>
              </a:solidFill>
              <a:effectLst/>
              <a:latin typeface="+mn-lt"/>
              <a:ea typeface="+mn-ea"/>
              <a:cs typeface="+mn-cs"/>
            </a:rPr>
            <a:t>Catalogue of the Collection of Pictures by Old Masters of Henry Willett, Esq.[...] Messrs. Christie, Manson &amp; Woods, 8, King Street, St James Square, Mon April 10th 1905</a:t>
          </a:r>
          <a:r>
            <a:rPr lang="en-GB" i="1"/>
            <a:t> .</a:t>
          </a:r>
        </a:p>
        <a:p>
          <a:pPr marL="0" marR="0" lvl="0" indent="0" defTabSz="914400" eaLnBrk="1" fontAlgn="auto" latinLnBrk="0" hangingPunct="1">
            <a:lnSpc>
              <a:spcPct val="100000"/>
            </a:lnSpc>
            <a:spcBef>
              <a:spcPts val="0"/>
            </a:spcBef>
            <a:spcAft>
              <a:spcPts val="0"/>
            </a:spcAft>
            <a:buClrTx/>
            <a:buSzTx/>
            <a:buFontTx/>
            <a:buNone/>
            <a:tabLst/>
            <a:defRPr/>
          </a:pPr>
          <a:r>
            <a:rPr lang="en-GB" sz="1100" i="0"/>
            <a:t>2</a:t>
          </a:r>
          <a:r>
            <a:rPr lang="en-GB" sz="1100" i="1"/>
            <a:t>. </a:t>
          </a:r>
          <a:r>
            <a:rPr lang="en-GB" sz="1100" i="0"/>
            <a:t>11 paintings fetched more than £100. The</a:t>
          </a:r>
          <a:r>
            <a:rPr lang="en-GB" sz="1100" i="0" baseline="0"/>
            <a:t> average price realised at the sale was just over £25.</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t>3. The average size of each work was  1932 sq cms which is the equivalent of  around 2 square feet. In other words the average size of painting was cabinet size.</a:t>
          </a:r>
          <a:endParaRPr lang="en-GB" sz="1100" i="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11907</xdr:colOff>
      <xdr:row>15</xdr:row>
      <xdr:rowOff>11904</xdr:rowOff>
    </xdr:from>
    <xdr:ext cx="3393279" cy="1285877"/>
    <xdr:sp macro="" textlink="">
      <xdr:nvSpPr>
        <xdr:cNvPr id="3" name="TextBox 2">
          <a:extLst>
            <a:ext uri="{FF2B5EF4-FFF2-40B4-BE49-F238E27FC236}">
              <a16:creationId xmlns:a16="http://schemas.microsoft.com/office/drawing/2014/main" id="{E7813C8F-DCF3-4D5B-9A24-62D1890313D5}"/>
            </a:ext>
          </a:extLst>
        </xdr:cNvPr>
        <xdr:cNvSpPr txBox="1"/>
      </xdr:nvSpPr>
      <xdr:spPr>
        <a:xfrm>
          <a:off x="5036345" y="3083717"/>
          <a:ext cx="3393279" cy="1285877"/>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table is</a:t>
          </a:r>
          <a:r>
            <a:rPr lang="en-GB" sz="1100" baseline="0">
              <a:solidFill>
                <a:schemeClr val="tx1"/>
              </a:solidFill>
              <a:effectLst/>
              <a:latin typeface="+mn-lt"/>
              <a:ea typeface="+mn-ea"/>
              <a:cs typeface="+mn-cs"/>
            </a:rPr>
            <a:t> a summary of the genres of the pictures in the Willett collection based on internet research.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Nearly half of Willett's paintings were portraits. Out of the 70 works in the History genre, 63 of these were religious in theme.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oneCellAnchor>
    <xdr:from>
      <xdr:col>1</xdr:col>
      <xdr:colOff>0</xdr:colOff>
      <xdr:row>15</xdr:row>
      <xdr:rowOff>-1</xdr:rowOff>
    </xdr:from>
    <xdr:ext cx="3428999" cy="1309687"/>
    <xdr:sp macro="" textlink="">
      <xdr:nvSpPr>
        <xdr:cNvPr id="4" name="TextBox 3">
          <a:extLst>
            <a:ext uri="{FF2B5EF4-FFF2-40B4-BE49-F238E27FC236}">
              <a16:creationId xmlns:a16="http://schemas.microsoft.com/office/drawing/2014/main" id="{46E3A7EE-E7E9-42B2-AB95-AB710C0F24D6}"/>
            </a:ext>
          </a:extLst>
        </xdr:cNvPr>
        <xdr:cNvSpPr txBox="1"/>
      </xdr:nvSpPr>
      <xdr:spPr>
        <a:xfrm>
          <a:off x="309563" y="3071812"/>
          <a:ext cx="3428999" cy="1309687"/>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table is</a:t>
          </a:r>
          <a:r>
            <a:rPr lang="en-GB" sz="1100" baseline="0">
              <a:solidFill>
                <a:schemeClr val="tx1"/>
              </a:solidFill>
              <a:effectLst/>
              <a:latin typeface="+mn-lt"/>
              <a:ea typeface="+mn-ea"/>
              <a:cs typeface="+mn-cs"/>
            </a:rPr>
            <a:t> extrapolated from </a:t>
          </a:r>
          <a:r>
            <a:rPr lang="en-GB" sz="1100" i="1" baseline="0">
              <a:solidFill>
                <a:schemeClr val="tx1"/>
              </a:solidFill>
              <a:effectLst/>
              <a:latin typeface="+mn-lt"/>
              <a:ea typeface="+mn-ea"/>
              <a:cs typeface="+mn-cs"/>
            </a:rPr>
            <a:t>iv Artists alphabetical.</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It shows that the majoirty of works in the collection were 'old masters' on the basis that paintings from the 18th century and before come within this category</a:t>
          </a: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oneCellAnchor>
    <xdr:from>
      <xdr:col>5</xdr:col>
      <xdr:colOff>0</xdr:colOff>
      <xdr:row>34</xdr:row>
      <xdr:rowOff>23813</xdr:rowOff>
    </xdr:from>
    <xdr:ext cx="3428999" cy="773906"/>
    <xdr:sp macro="" textlink="">
      <xdr:nvSpPr>
        <xdr:cNvPr id="6" name="TextBox 5">
          <a:extLst>
            <a:ext uri="{FF2B5EF4-FFF2-40B4-BE49-F238E27FC236}">
              <a16:creationId xmlns:a16="http://schemas.microsoft.com/office/drawing/2014/main" id="{B746AFB2-C54B-4F9E-9782-DB9897968779}"/>
            </a:ext>
          </a:extLst>
        </xdr:cNvPr>
        <xdr:cNvSpPr txBox="1"/>
      </xdr:nvSpPr>
      <xdr:spPr>
        <a:xfrm>
          <a:off x="4762500" y="7167563"/>
          <a:ext cx="3428999" cy="773906"/>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table is</a:t>
          </a:r>
          <a:r>
            <a:rPr lang="en-GB" sz="1100" baseline="0">
              <a:solidFill>
                <a:schemeClr val="tx1"/>
              </a:solidFill>
              <a:effectLst/>
              <a:latin typeface="+mn-lt"/>
              <a:ea typeface="+mn-ea"/>
              <a:cs typeface="+mn-cs"/>
            </a:rPr>
            <a:t> extrapolated from </a:t>
          </a:r>
          <a:r>
            <a:rPr lang="en-GB" sz="1100" i="1" baseline="0">
              <a:solidFill>
                <a:schemeClr val="tx1"/>
              </a:solidFill>
              <a:effectLst/>
              <a:latin typeface="+mn-lt"/>
              <a:ea typeface="+mn-ea"/>
              <a:cs typeface="+mn-cs"/>
            </a:rPr>
            <a:t>v Picture price size.</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The 77 works whose destination is unknown suggest a fair degree of turnover in Willett's art collection.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oneCellAnchor>
    <xdr:from>
      <xdr:col>1</xdr:col>
      <xdr:colOff>11906</xdr:colOff>
      <xdr:row>34</xdr:row>
      <xdr:rowOff>23813</xdr:rowOff>
    </xdr:from>
    <xdr:ext cx="3405187" cy="1250156"/>
    <xdr:sp macro="" textlink="">
      <xdr:nvSpPr>
        <xdr:cNvPr id="8" name="TextBox 7">
          <a:extLst>
            <a:ext uri="{FF2B5EF4-FFF2-40B4-BE49-F238E27FC236}">
              <a16:creationId xmlns:a16="http://schemas.microsoft.com/office/drawing/2014/main" id="{ED8667B2-FD36-46C2-85BD-0B4811B29151}"/>
            </a:ext>
          </a:extLst>
        </xdr:cNvPr>
        <xdr:cNvSpPr txBox="1"/>
      </xdr:nvSpPr>
      <xdr:spPr>
        <a:xfrm>
          <a:off x="321469" y="7167563"/>
          <a:ext cx="3405187" cy="1250156"/>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table is</a:t>
          </a:r>
          <a:r>
            <a:rPr lang="en-GB" sz="1100" baseline="0">
              <a:solidFill>
                <a:schemeClr val="tx1"/>
              </a:solidFill>
              <a:effectLst/>
              <a:latin typeface="+mn-lt"/>
              <a:ea typeface="+mn-ea"/>
              <a:cs typeface="+mn-cs"/>
            </a:rPr>
            <a:t> a summary of of the nationalities of the artists who produced the works in the Willett collection as listed in </a:t>
          </a:r>
          <a:r>
            <a:rPr lang="en-GB" sz="1100" i="1" baseline="0">
              <a:solidFill>
                <a:schemeClr val="tx1"/>
              </a:solidFill>
              <a:effectLst/>
              <a:latin typeface="+mn-lt"/>
              <a:ea typeface="+mn-ea"/>
              <a:cs typeface="+mn-cs"/>
            </a:rPr>
            <a:t>iv Artists, alphabetical </a:t>
          </a:r>
          <a:r>
            <a:rPr lang="en-GB" sz="1100" baseline="0">
              <a:solidFill>
                <a:schemeClr val="tx1"/>
              </a:solidFill>
              <a:effectLst/>
              <a:latin typeface="+mn-lt"/>
              <a:ea typeface="+mn-ea"/>
              <a:cs typeface="+mn-cs"/>
            </a:rPr>
            <a:t>based on internet and library research.  </a:t>
          </a:r>
          <a:endParaRPr lang="en-GB"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1</xdr:row>
      <xdr:rowOff>238124</xdr:rowOff>
    </xdr:from>
    <xdr:ext cx="6783917" cy="3833813"/>
    <xdr:sp macro="" textlink="">
      <xdr:nvSpPr>
        <xdr:cNvPr id="2" name="TextBox 1">
          <a:extLst>
            <a:ext uri="{FF2B5EF4-FFF2-40B4-BE49-F238E27FC236}">
              <a16:creationId xmlns:a16="http://schemas.microsoft.com/office/drawing/2014/main" id="{DB055C39-BF1D-4049-BC4F-44C763D6AB94}"/>
            </a:ext>
          </a:extLst>
        </xdr:cNvPr>
        <xdr:cNvSpPr txBox="1"/>
      </xdr:nvSpPr>
      <xdr:spPr>
        <a:xfrm>
          <a:off x="6060281" y="476249"/>
          <a:ext cx="6783917" cy="383381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table compares</a:t>
          </a:r>
          <a:r>
            <a:rPr lang="en-GB" sz="1100" baseline="0">
              <a:solidFill>
                <a:schemeClr val="tx1"/>
              </a:solidFill>
              <a:effectLst/>
              <a:latin typeface="+mn-lt"/>
              <a:ea typeface="+mn-ea"/>
              <a:cs typeface="+mn-cs"/>
            </a:rPr>
            <a:t> the objects and collections in Willett's overall collection with the main collection areas in the major London museums and Brighton Museum.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In the Willett column, 'yes' indicates that Willett collected in this area, 'egs' means that he owned examples of this category of object, 'no' indicates that he did not appear to have any examples of this type of object in his collections.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It shows that Willett's collection replicated most of the broad collecting and disciplinary areas in these institutions. The notable exceptions were Greek and Roman antiquities, construction and architectural materials, plaster casts of works of art and sculpture, and economic and sanitary examples in Brighton Museum.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The British Museum departmental structure has been extracted from </a:t>
          </a:r>
          <a:r>
            <a:rPr lang="en-GB" sz="1100" i="1" baseline="0">
              <a:solidFill>
                <a:schemeClr val="tx1"/>
              </a:solidFill>
              <a:effectLst/>
              <a:latin typeface="+mn-lt"/>
              <a:ea typeface="+mn-ea"/>
              <a:cs typeface="+mn-cs"/>
            </a:rPr>
            <a:t>Accounts and Papers of the House of Commons, vol 19, Science and Art; House; Elections; Miscellaneous, Session 5th Feb. - 13th Aug. 1875</a:t>
          </a:r>
          <a:r>
            <a:rPr lang="en-GB" sz="1100" baseline="0">
              <a:solidFill>
                <a:schemeClr val="tx1"/>
              </a:solidFill>
              <a:effectLst/>
              <a:latin typeface="+mn-lt"/>
              <a:ea typeface="+mn-ea"/>
              <a:cs typeface="+mn-cs"/>
            </a:rPr>
            <a:t>, pp. 1-41.</a:t>
          </a:r>
        </a:p>
        <a:p>
          <a:pPr marL="0" marR="0" lvl="0" indent="0" defTabSz="914400" eaLnBrk="1" fontAlgn="auto" latinLnBrk="0" hangingPunct="1">
            <a:lnSpc>
              <a:spcPct val="100000"/>
            </a:lnSpc>
            <a:spcBef>
              <a:spcPts val="0"/>
            </a:spcBef>
            <a:spcAft>
              <a:spcPts val="0"/>
            </a:spcAft>
            <a:buClrTx/>
            <a:buSzTx/>
            <a:buFontTx/>
            <a:buNone/>
            <a:tabLst/>
            <a:defRPr/>
          </a:pPr>
          <a:r>
            <a:rPr lang="en-GB" sz="1100"/>
            <a:t>&lt;https://www.google.co.uk/books/edition/Accounts_and_Papers_of_the_House_of_Comm&gt; [accessed March 2021].</a:t>
          </a:r>
        </a:p>
        <a:p>
          <a:pPr marL="0" marR="0" lvl="0" indent="0" defTabSz="914400" eaLnBrk="1" fontAlgn="auto" latinLnBrk="0" hangingPunct="1">
            <a:lnSpc>
              <a:spcPct val="100000"/>
            </a:lnSpc>
            <a:spcBef>
              <a:spcPts val="0"/>
            </a:spcBef>
            <a:spcAft>
              <a:spcPts val="0"/>
            </a:spcAft>
            <a:buClrTx/>
            <a:buSzTx/>
            <a:buFontTx/>
            <a:buNone/>
            <a:tabLst/>
            <a:defRPr/>
          </a:pPr>
          <a:r>
            <a:rPr lang="en-GB" sz="1100"/>
            <a:t>4. The</a:t>
          </a:r>
          <a:r>
            <a:rPr lang="en-GB" sz="1100" baseline="0"/>
            <a:t> departmental structure of the South Kensington Museum has been taken from </a:t>
          </a:r>
          <a:r>
            <a:rPr lang="en-GB" sz="1100" b="0" i="1">
              <a:solidFill>
                <a:schemeClr val="tx1"/>
              </a:solidFill>
              <a:effectLst/>
              <a:latin typeface="+mn-lt"/>
              <a:ea typeface="+mn-ea"/>
              <a:cs typeface="+mn-cs"/>
            </a:rPr>
            <a:t>Report from the Select Committee on the South Kensingthon Museum together with the Proceedings of the Committee, Minutes of Evidence, and Appendix, 1</a:t>
          </a:r>
          <a:r>
            <a:rPr lang="en-GB" sz="1100" b="0" i="1" baseline="30000">
              <a:solidFill>
                <a:schemeClr val="tx1"/>
              </a:solidFill>
              <a:effectLst/>
              <a:latin typeface="+mn-lt"/>
              <a:ea typeface="+mn-ea"/>
              <a:cs typeface="+mn-cs"/>
            </a:rPr>
            <a:t>st</a:t>
          </a:r>
          <a:r>
            <a:rPr lang="en-GB" sz="1100" b="0" i="1">
              <a:solidFill>
                <a:schemeClr val="tx1"/>
              </a:solidFill>
              <a:effectLst/>
              <a:latin typeface="+mn-lt"/>
              <a:ea typeface="+mn-ea"/>
              <a:cs typeface="+mn-cs"/>
            </a:rPr>
            <a:t> August 1860, p. iii.</a:t>
          </a:r>
          <a:r>
            <a:rPr lang="en-GB" sz="1100" b="0" i="1" baseline="0">
              <a:solidFill>
                <a:schemeClr val="tx1"/>
              </a:solidFill>
              <a:effectLst/>
              <a:latin typeface="+mn-lt"/>
              <a:ea typeface="+mn-ea"/>
              <a:cs typeface="+mn-cs"/>
            </a:rPr>
            <a:t> &lt;</a:t>
          </a:r>
          <a:r>
            <a:rPr lang="en-GB" sz="1100">
              <a:solidFill>
                <a:schemeClr val="tx1"/>
              </a:solidFill>
              <a:effectLst/>
              <a:latin typeface="+mn-lt"/>
              <a:ea typeface="+mn-ea"/>
              <a:cs typeface="+mn-cs"/>
            </a:rPr>
            <a:t>https://parlipapers.proquest.com/parlipapers/result/ pqpdocumentview&gt; [accessed March 2021]</a:t>
          </a:r>
        </a:p>
        <a:p>
          <a:pPr marL="0" marR="0" lvl="0" indent="0" defTabSz="914400" eaLnBrk="1" fontAlgn="auto" latinLnBrk="0" hangingPunct="1">
            <a:lnSpc>
              <a:spcPct val="100000"/>
            </a:lnSpc>
            <a:spcBef>
              <a:spcPts val="0"/>
            </a:spcBef>
            <a:spcAft>
              <a:spcPts val="0"/>
            </a:spcAft>
            <a:buClrTx/>
            <a:buSzTx/>
            <a:buFontTx/>
            <a:buNone/>
            <a:tabLst/>
            <a:defRPr/>
          </a:pPr>
          <a:r>
            <a:rPr lang="en-GB" sz="1100" b="0" i="1">
              <a:solidFill>
                <a:schemeClr val="tx1"/>
              </a:solidFill>
              <a:effectLst/>
              <a:latin typeface="+mn-lt"/>
              <a:ea typeface="+mn-ea"/>
              <a:cs typeface="+mn-cs"/>
            </a:rPr>
            <a:t>5. </a:t>
          </a:r>
          <a:r>
            <a:rPr lang="en-GB" sz="1100" b="0" i="0">
              <a:solidFill>
                <a:schemeClr val="tx1"/>
              </a:solidFill>
              <a:effectLst/>
              <a:latin typeface="+mn-lt"/>
              <a:ea typeface="+mn-ea"/>
              <a:cs typeface="+mn-cs"/>
            </a:rPr>
            <a:t>The distinct sections of</a:t>
          </a:r>
          <a:r>
            <a:rPr lang="en-GB" sz="1100" b="0" i="0" baseline="0">
              <a:solidFill>
                <a:schemeClr val="tx1"/>
              </a:solidFill>
              <a:effectLst/>
              <a:latin typeface="+mn-lt"/>
              <a:ea typeface="+mn-ea"/>
              <a:cs typeface="+mn-cs"/>
            </a:rPr>
            <a:t> </a:t>
          </a:r>
          <a:r>
            <a:rPr lang="en-GB" sz="1100" b="0" i="0">
              <a:solidFill>
                <a:schemeClr val="tx1"/>
              </a:solidFill>
              <a:effectLst/>
              <a:latin typeface="+mn-lt"/>
              <a:ea typeface="+mn-ea"/>
              <a:cs typeface="+mn-cs"/>
            </a:rPr>
            <a:t>Brighton Museum in the 1870s have</a:t>
          </a:r>
          <a:r>
            <a:rPr lang="en-GB" sz="1100" b="0" i="0" baseline="0">
              <a:solidFill>
                <a:schemeClr val="tx1"/>
              </a:solidFill>
              <a:effectLst/>
              <a:latin typeface="+mn-lt"/>
              <a:ea typeface="+mn-ea"/>
              <a:cs typeface="+mn-cs"/>
            </a:rPr>
            <a:t> been derived from 'The Museum' in </a:t>
          </a:r>
          <a:r>
            <a:rPr lang="en-GB" sz="1100" b="0" i="1" baseline="0">
              <a:solidFill>
                <a:schemeClr val="tx1"/>
              </a:solidFill>
              <a:effectLst/>
              <a:latin typeface="+mn-lt"/>
              <a:ea typeface="+mn-ea"/>
              <a:cs typeface="+mn-cs"/>
            </a:rPr>
            <a:t>Brighton Herald</a:t>
          </a:r>
          <a:r>
            <a:rPr lang="en-GB" sz="1100" b="0" i="0" baseline="0">
              <a:solidFill>
                <a:schemeClr val="tx1"/>
              </a:solidFill>
              <a:effectLst/>
              <a:latin typeface="+mn-lt"/>
              <a:ea typeface="+mn-ea"/>
              <a:cs typeface="+mn-cs"/>
            </a:rPr>
            <a:t>, 13th Sept. 1873, p. 3, and Museum Sub-committee Annual Reports 1875 and 1876.</a:t>
          </a:r>
          <a:endParaRPr lang="en-GB"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354D-32D4-46CE-941E-BE2DD73E0BEC}">
  <dimension ref="A1:N139"/>
  <sheetViews>
    <sheetView tabSelected="1" zoomScale="80" zoomScaleNormal="80" workbookViewId="0"/>
  </sheetViews>
  <sheetFormatPr defaultRowHeight="15" x14ac:dyDescent="0.25"/>
  <cols>
    <col min="3" max="3" width="33.28515625" customWidth="1"/>
    <col min="4" max="4" width="39.85546875" customWidth="1"/>
    <col min="5" max="5" width="11" customWidth="1"/>
    <col min="6" max="6" width="29.28515625" customWidth="1"/>
    <col min="7" max="7" width="32.42578125" customWidth="1"/>
  </cols>
  <sheetData>
    <row r="1" spans="1:14" ht="18.75" x14ac:dyDescent="0.3">
      <c r="A1" s="126" t="s">
        <v>1395</v>
      </c>
    </row>
    <row r="3" spans="1:14" ht="15.75" thickBot="1" x14ac:dyDescent="0.3">
      <c r="A3" s="151" t="s">
        <v>643</v>
      </c>
      <c r="B3" s="151" t="s">
        <v>658</v>
      </c>
      <c r="C3" s="151" t="s">
        <v>937</v>
      </c>
      <c r="D3" s="151" t="s">
        <v>1017</v>
      </c>
      <c r="E3" s="151" t="s">
        <v>930</v>
      </c>
      <c r="F3" s="151" t="s">
        <v>814</v>
      </c>
      <c r="G3" s="151" t="s">
        <v>5</v>
      </c>
    </row>
    <row r="4" spans="1:14" x14ac:dyDescent="0.25">
      <c r="A4" s="155">
        <v>1850</v>
      </c>
      <c r="B4" s="156"/>
      <c r="C4" s="157"/>
      <c r="D4" s="158"/>
      <c r="E4" s="158"/>
      <c r="F4" s="159"/>
      <c r="G4" s="238"/>
    </row>
    <row r="5" spans="1:14" x14ac:dyDescent="0.25">
      <c r="A5" s="160">
        <v>1851</v>
      </c>
      <c r="B5" s="88"/>
      <c r="C5" s="137"/>
      <c r="D5" s="89"/>
      <c r="E5" s="89"/>
      <c r="F5" s="144"/>
      <c r="G5" s="239"/>
    </row>
    <row r="6" spans="1:14" x14ac:dyDescent="0.25">
      <c r="A6" s="160">
        <v>1852</v>
      </c>
      <c r="B6" s="88"/>
      <c r="C6" s="137"/>
      <c r="D6" s="89"/>
      <c r="E6" s="89"/>
      <c r="F6" s="144"/>
      <c r="G6" s="239"/>
    </row>
    <row r="7" spans="1:14" ht="25.5" x14ac:dyDescent="0.25">
      <c r="A7" s="160">
        <v>1853</v>
      </c>
      <c r="B7" s="88" t="s">
        <v>729</v>
      </c>
      <c r="C7" s="137" t="s">
        <v>1050</v>
      </c>
      <c r="D7" s="89" t="s">
        <v>1048</v>
      </c>
      <c r="E7" s="89" t="s">
        <v>649</v>
      </c>
      <c r="F7" s="145" t="s">
        <v>1049</v>
      </c>
      <c r="G7" s="239" t="s">
        <v>1051</v>
      </c>
    </row>
    <row r="8" spans="1:14" x14ac:dyDescent="0.25">
      <c r="A8" s="160">
        <v>1854</v>
      </c>
      <c r="B8" s="88"/>
      <c r="C8" s="137"/>
      <c r="D8" s="89"/>
      <c r="E8" s="89"/>
      <c r="F8" s="144"/>
      <c r="G8" s="239"/>
    </row>
    <row r="9" spans="1:14" x14ac:dyDescent="0.25">
      <c r="A9" s="160">
        <v>1855</v>
      </c>
      <c r="B9" s="88"/>
      <c r="C9" s="137"/>
      <c r="D9" s="89"/>
      <c r="E9" s="89"/>
      <c r="F9" s="144"/>
      <c r="G9" s="239"/>
    </row>
    <row r="10" spans="1:14" x14ac:dyDescent="0.25">
      <c r="A10" s="160">
        <v>1856</v>
      </c>
      <c r="B10" s="88"/>
      <c r="C10" s="137"/>
      <c r="D10" s="89"/>
      <c r="E10" s="89"/>
      <c r="F10" s="144"/>
      <c r="G10" s="239"/>
    </row>
    <row r="11" spans="1:14" ht="48" x14ac:dyDescent="0.25">
      <c r="A11" s="160">
        <v>1857</v>
      </c>
      <c r="B11" s="88"/>
      <c r="C11" s="137" t="s">
        <v>733</v>
      </c>
      <c r="D11" s="89" t="s">
        <v>736</v>
      </c>
      <c r="E11" s="89" t="s">
        <v>739</v>
      </c>
      <c r="F11" s="145" t="s">
        <v>929</v>
      </c>
      <c r="G11" s="239"/>
      <c r="N11" s="134"/>
    </row>
    <row r="12" spans="1:14" x14ac:dyDescent="0.25">
      <c r="A12" s="160"/>
      <c r="B12" s="88" t="s">
        <v>900</v>
      </c>
      <c r="C12" s="137" t="s">
        <v>997</v>
      </c>
      <c r="D12" s="89" t="s">
        <v>948</v>
      </c>
      <c r="E12" s="89" t="s">
        <v>648</v>
      </c>
      <c r="F12" s="145" t="s">
        <v>947</v>
      </c>
      <c r="G12" s="239"/>
      <c r="N12" s="134"/>
    </row>
    <row r="13" spans="1:14" ht="26.25" customHeight="1" x14ac:dyDescent="0.25">
      <c r="A13" s="160"/>
      <c r="B13" s="88" t="s">
        <v>683</v>
      </c>
      <c r="C13" s="137" t="s">
        <v>949</v>
      </c>
      <c r="D13" s="89" t="s">
        <v>1002</v>
      </c>
      <c r="E13" s="89" t="s">
        <v>890</v>
      </c>
      <c r="F13" s="145" t="s">
        <v>950</v>
      </c>
      <c r="G13" s="239"/>
      <c r="N13" s="134"/>
    </row>
    <row r="14" spans="1:14" x14ac:dyDescent="0.25">
      <c r="A14" s="160">
        <v>1858</v>
      </c>
      <c r="B14" s="88" t="s">
        <v>677</v>
      </c>
      <c r="C14" s="137" t="s">
        <v>676</v>
      </c>
      <c r="D14" s="89" t="s">
        <v>758</v>
      </c>
      <c r="E14" s="89" t="s">
        <v>656</v>
      </c>
      <c r="F14" s="145" t="s">
        <v>952</v>
      </c>
      <c r="G14" s="239"/>
    </row>
    <row r="15" spans="1:14" ht="39" customHeight="1" x14ac:dyDescent="0.25">
      <c r="A15" s="160"/>
      <c r="B15" s="88" t="s">
        <v>678</v>
      </c>
      <c r="C15" s="137" t="s">
        <v>679</v>
      </c>
      <c r="D15" s="89" t="s">
        <v>757</v>
      </c>
      <c r="E15" s="89" t="s">
        <v>648</v>
      </c>
      <c r="F15" s="145" t="s">
        <v>954</v>
      </c>
      <c r="G15" s="239"/>
    </row>
    <row r="16" spans="1:14" ht="27" customHeight="1" x14ac:dyDescent="0.25">
      <c r="A16" s="160"/>
      <c r="B16" s="88" t="s">
        <v>734</v>
      </c>
      <c r="C16" s="137" t="s">
        <v>735</v>
      </c>
      <c r="D16" s="89" t="s">
        <v>960</v>
      </c>
      <c r="E16" s="89" t="s">
        <v>652</v>
      </c>
      <c r="F16" s="145" t="s">
        <v>892</v>
      </c>
      <c r="G16" s="239"/>
    </row>
    <row r="17" spans="1:7" ht="24" x14ac:dyDescent="0.25">
      <c r="A17" s="160"/>
      <c r="B17" s="88" t="s">
        <v>683</v>
      </c>
      <c r="C17" s="137" t="s">
        <v>810</v>
      </c>
      <c r="D17" s="89" t="s">
        <v>807</v>
      </c>
      <c r="E17" s="89" t="s">
        <v>808</v>
      </c>
      <c r="F17" s="145" t="s">
        <v>951</v>
      </c>
      <c r="G17" s="239"/>
    </row>
    <row r="18" spans="1:7" ht="60.75" thickBot="1" x14ac:dyDescent="0.3">
      <c r="A18" s="161">
        <v>1859</v>
      </c>
      <c r="B18" s="162" t="s">
        <v>680</v>
      </c>
      <c r="C18" s="163" t="s">
        <v>681</v>
      </c>
      <c r="D18" s="164" t="s">
        <v>1003</v>
      </c>
      <c r="E18" s="164" t="s">
        <v>792</v>
      </c>
      <c r="F18" s="225" t="s">
        <v>959</v>
      </c>
      <c r="G18" s="240" t="s">
        <v>682</v>
      </c>
    </row>
    <row r="19" spans="1:7" ht="30" customHeight="1" x14ac:dyDescent="0.25">
      <c r="A19" s="165">
        <v>1860</v>
      </c>
      <c r="B19" s="166" t="s">
        <v>680</v>
      </c>
      <c r="C19" s="167" t="s">
        <v>681</v>
      </c>
      <c r="D19" s="168" t="s">
        <v>738</v>
      </c>
      <c r="E19" s="168" t="s">
        <v>652</v>
      </c>
      <c r="F19" s="169" t="s">
        <v>955</v>
      </c>
      <c r="G19" s="241"/>
    </row>
    <row r="20" spans="1:7" x14ac:dyDescent="0.25">
      <c r="A20" s="170"/>
      <c r="B20" s="152" t="s">
        <v>680</v>
      </c>
      <c r="C20" s="153" t="s">
        <v>684</v>
      </c>
      <c r="D20" s="154" t="s">
        <v>1004</v>
      </c>
      <c r="E20" s="154" t="s">
        <v>652</v>
      </c>
      <c r="F20" s="146" t="s">
        <v>957</v>
      </c>
      <c r="G20" s="242"/>
    </row>
    <row r="21" spans="1:7" ht="26.25" customHeight="1" x14ac:dyDescent="0.25">
      <c r="A21" s="171"/>
      <c r="B21" s="90" t="s">
        <v>737</v>
      </c>
      <c r="C21" s="138" t="s">
        <v>743</v>
      </c>
      <c r="D21" s="91" t="s">
        <v>891</v>
      </c>
      <c r="E21" s="91" t="s">
        <v>653</v>
      </c>
      <c r="F21" s="146" t="s">
        <v>893</v>
      </c>
      <c r="G21" s="243"/>
    </row>
    <row r="22" spans="1:7" ht="38.25" x14ac:dyDescent="0.25">
      <c r="A22" s="171">
        <v>1861</v>
      </c>
      <c r="B22" s="90" t="s">
        <v>734</v>
      </c>
      <c r="C22" s="138" t="s">
        <v>742</v>
      </c>
      <c r="D22" s="91" t="s">
        <v>953</v>
      </c>
      <c r="E22" s="91" t="s">
        <v>783</v>
      </c>
      <c r="F22" s="146" t="s">
        <v>894</v>
      </c>
      <c r="G22" s="243" t="s">
        <v>895</v>
      </c>
    </row>
    <row r="23" spans="1:7" ht="25.5" x14ac:dyDescent="0.25">
      <c r="A23" s="171"/>
      <c r="B23" s="90" t="s">
        <v>683</v>
      </c>
      <c r="C23" s="138" t="s">
        <v>684</v>
      </c>
      <c r="D23" s="91" t="s">
        <v>1005</v>
      </c>
      <c r="E23" s="91" t="s">
        <v>652</v>
      </c>
      <c r="F23" s="146" t="s">
        <v>956</v>
      </c>
      <c r="G23" s="243" t="s">
        <v>685</v>
      </c>
    </row>
    <row r="24" spans="1:7" ht="36" x14ac:dyDescent="0.25">
      <c r="A24" s="171"/>
      <c r="B24" s="90" t="s">
        <v>686</v>
      </c>
      <c r="C24" s="138" t="s">
        <v>687</v>
      </c>
      <c r="D24" s="91" t="s">
        <v>695</v>
      </c>
      <c r="E24" s="91" t="s">
        <v>648</v>
      </c>
      <c r="F24" s="146" t="s">
        <v>958</v>
      </c>
      <c r="G24" s="243"/>
    </row>
    <row r="25" spans="1:7" ht="24" x14ac:dyDescent="0.25">
      <c r="A25" s="171">
        <v>1862</v>
      </c>
      <c r="B25" s="90" t="s">
        <v>740</v>
      </c>
      <c r="C25" s="138" t="s">
        <v>896</v>
      </c>
      <c r="D25" s="91" t="s">
        <v>741</v>
      </c>
      <c r="E25" s="91" t="s">
        <v>783</v>
      </c>
      <c r="F25" s="146" t="s">
        <v>913</v>
      </c>
      <c r="G25" s="243"/>
    </row>
    <row r="26" spans="1:7" x14ac:dyDescent="0.25">
      <c r="A26" s="171">
        <v>1863</v>
      </c>
      <c r="B26" s="90"/>
      <c r="C26" s="138"/>
      <c r="D26" s="91"/>
      <c r="E26" s="91"/>
      <c r="F26" s="146"/>
      <c r="G26" s="243"/>
    </row>
    <row r="27" spans="1:7" x14ac:dyDescent="0.25">
      <c r="A27" s="171">
        <v>1864</v>
      </c>
      <c r="B27" s="90"/>
      <c r="C27" s="138"/>
      <c r="D27" s="91"/>
      <c r="E27" s="91"/>
      <c r="F27" s="146"/>
      <c r="G27" s="243"/>
    </row>
    <row r="28" spans="1:7" x14ac:dyDescent="0.25">
      <c r="A28" s="171">
        <v>1865</v>
      </c>
      <c r="B28" s="90"/>
      <c r="C28" s="138"/>
      <c r="D28" s="91"/>
      <c r="E28" s="91"/>
      <c r="F28" s="146"/>
      <c r="G28" s="243"/>
    </row>
    <row r="29" spans="1:7" ht="25.5" x14ac:dyDescent="0.25">
      <c r="A29" s="171">
        <v>1866</v>
      </c>
      <c r="B29" s="90" t="s">
        <v>680</v>
      </c>
      <c r="C29" s="138" t="s">
        <v>961</v>
      </c>
      <c r="D29" s="91" t="s">
        <v>1006</v>
      </c>
      <c r="E29" s="91" t="s">
        <v>652</v>
      </c>
      <c r="F29" s="146" t="s">
        <v>962</v>
      </c>
      <c r="G29" s="243" t="s">
        <v>688</v>
      </c>
    </row>
    <row r="30" spans="1:7" ht="48" x14ac:dyDescent="0.25">
      <c r="A30" s="171">
        <v>1867</v>
      </c>
      <c r="B30" s="90" t="s">
        <v>689</v>
      </c>
      <c r="C30" s="138" t="s">
        <v>963</v>
      </c>
      <c r="D30" s="91" t="s">
        <v>1007</v>
      </c>
      <c r="E30" s="91" t="s">
        <v>690</v>
      </c>
      <c r="F30" s="146" t="s">
        <v>964</v>
      </c>
      <c r="G30" s="243" t="s">
        <v>779</v>
      </c>
    </row>
    <row r="31" spans="1:7" x14ac:dyDescent="0.25">
      <c r="A31" s="171">
        <v>1868</v>
      </c>
      <c r="B31" s="90"/>
      <c r="C31" s="138"/>
      <c r="D31" s="91"/>
      <c r="E31" s="91"/>
      <c r="F31" s="146"/>
      <c r="G31" s="243"/>
    </row>
    <row r="32" spans="1:7" ht="15.75" thickBot="1" x14ac:dyDescent="0.3">
      <c r="A32" s="172">
        <v>1869</v>
      </c>
      <c r="B32" s="173"/>
      <c r="C32" s="174"/>
      <c r="D32" s="175"/>
      <c r="E32" s="175"/>
      <c r="F32" s="176"/>
      <c r="G32" s="244"/>
    </row>
    <row r="33" spans="1:12" x14ac:dyDescent="0.25">
      <c r="A33" s="177">
        <v>1870</v>
      </c>
      <c r="B33" s="178"/>
      <c r="C33" s="179"/>
      <c r="D33" s="180"/>
      <c r="E33" s="180"/>
      <c r="F33" s="181"/>
      <c r="G33" s="245"/>
    </row>
    <row r="34" spans="1:12" x14ac:dyDescent="0.25">
      <c r="A34" s="182">
        <v>1871</v>
      </c>
      <c r="B34" s="92"/>
      <c r="C34" s="139"/>
      <c r="D34" s="93"/>
      <c r="E34" s="93"/>
      <c r="F34" s="147"/>
      <c r="G34" s="246"/>
    </row>
    <row r="35" spans="1:12" ht="45" x14ac:dyDescent="0.25">
      <c r="A35" s="182">
        <v>1872</v>
      </c>
      <c r="B35" s="92" t="s">
        <v>660</v>
      </c>
      <c r="C35" s="139" t="s">
        <v>659</v>
      </c>
      <c r="D35" s="93" t="s">
        <v>698</v>
      </c>
      <c r="E35" s="93" t="s">
        <v>652</v>
      </c>
      <c r="F35" s="147" t="s">
        <v>965</v>
      </c>
      <c r="G35" s="246" t="s">
        <v>661</v>
      </c>
    </row>
    <row r="36" spans="1:12" ht="22.5" x14ac:dyDescent="0.25">
      <c r="A36" s="182"/>
      <c r="B36" s="92"/>
      <c r="C36" s="139" t="s">
        <v>687</v>
      </c>
      <c r="D36" s="93" t="s">
        <v>1008</v>
      </c>
      <c r="E36" s="93" t="s">
        <v>650</v>
      </c>
      <c r="F36" s="147" t="s">
        <v>936</v>
      </c>
      <c r="G36" s="246"/>
    </row>
    <row r="37" spans="1:12" ht="91.5" x14ac:dyDescent="0.25">
      <c r="A37" s="182"/>
      <c r="B37" s="92"/>
      <c r="C37" s="139" t="s">
        <v>781</v>
      </c>
      <c r="D37" s="93" t="s">
        <v>1009</v>
      </c>
      <c r="E37" s="93" t="s">
        <v>651</v>
      </c>
      <c r="F37" s="234" t="s">
        <v>999</v>
      </c>
      <c r="G37" s="246"/>
    </row>
    <row r="38" spans="1:12" ht="45" x14ac:dyDescent="0.25">
      <c r="A38" s="182">
        <v>1873</v>
      </c>
      <c r="B38" s="92" t="s">
        <v>662</v>
      </c>
      <c r="C38" s="139" t="s">
        <v>659</v>
      </c>
      <c r="D38" s="93" t="s">
        <v>697</v>
      </c>
      <c r="E38" s="93" t="s">
        <v>652</v>
      </c>
      <c r="F38" s="147" t="s">
        <v>966</v>
      </c>
      <c r="G38" s="246"/>
      <c r="H38" s="226"/>
      <c r="I38" s="226"/>
      <c r="J38" s="226"/>
      <c r="K38" s="226"/>
      <c r="L38" s="226"/>
    </row>
    <row r="39" spans="1:12" ht="45" x14ac:dyDescent="0.25">
      <c r="A39" s="182"/>
      <c r="B39" s="92" t="s">
        <v>678</v>
      </c>
      <c r="C39" s="139" t="s">
        <v>691</v>
      </c>
      <c r="D39" s="93" t="s">
        <v>696</v>
      </c>
      <c r="E39" s="93" t="s">
        <v>651</v>
      </c>
      <c r="F39" s="147" t="s">
        <v>996</v>
      </c>
      <c r="G39" s="246" t="s">
        <v>692</v>
      </c>
    </row>
    <row r="40" spans="1:12" ht="24" x14ac:dyDescent="0.25">
      <c r="A40" s="182"/>
      <c r="B40" s="92" t="s">
        <v>683</v>
      </c>
      <c r="C40" s="139" t="s">
        <v>896</v>
      </c>
      <c r="D40" s="93" t="s">
        <v>897</v>
      </c>
      <c r="E40" s="93" t="s">
        <v>898</v>
      </c>
      <c r="F40" s="147" t="s">
        <v>914</v>
      </c>
      <c r="G40" s="246"/>
    </row>
    <row r="41" spans="1:12" ht="33.75" x14ac:dyDescent="0.25">
      <c r="A41" s="182"/>
      <c r="B41" s="92"/>
      <c r="C41" s="139" t="s">
        <v>640</v>
      </c>
      <c r="D41" s="93" t="s">
        <v>992</v>
      </c>
      <c r="E41" s="93" t="s">
        <v>890</v>
      </c>
      <c r="F41" s="147" t="s">
        <v>993</v>
      </c>
      <c r="G41" s="246"/>
    </row>
    <row r="42" spans="1:12" ht="45" x14ac:dyDescent="0.25">
      <c r="A42" s="182"/>
      <c r="B42" s="92"/>
      <c r="C42" s="139" t="s">
        <v>781</v>
      </c>
      <c r="D42" s="93" t="s">
        <v>782</v>
      </c>
      <c r="E42" s="93" t="s">
        <v>651</v>
      </c>
      <c r="F42" s="234" t="s">
        <v>1000</v>
      </c>
      <c r="G42" s="246"/>
    </row>
    <row r="43" spans="1:12" ht="33.75" x14ac:dyDescent="0.25">
      <c r="A43" s="182">
        <v>1874</v>
      </c>
      <c r="B43" s="92" t="s">
        <v>662</v>
      </c>
      <c r="C43" s="139" t="s">
        <v>659</v>
      </c>
      <c r="D43" s="93" t="s">
        <v>699</v>
      </c>
      <c r="E43" s="93" t="s">
        <v>652</v>
      </c>
      <c r="F43" s="147" t="s">
        <v>967</v>
      </c>
      <c r="G43" s="246" t="s">
        <v>663</v>
      </c>
    </row>
    <row r="44" spans="1:12" ht="33.75" x14ac:dyDescent="0.25">
      <c r="A44" s="182"/>
      <c r="B44" s="92"/>
      <c r="C44" s="139" t="s">
        <v>693</v>
      </c>
      <c r="D44" s="93" t="s">
        <v>700</v>
      </c>
      <c r="E44" s="93" t="s">
        <v>694</v>
      </c>
      <c r="F44" s="147" t="s">
        <v>928</v>
      </c>
      <c r="G44" s="246"/>
    </row>
    <row r="45" spans="1:12" ht="45" x14ac:dyDescent="0.25">
      <c r="A45" s="182"/>
      <c r="B45" s="92"/>
      <c r="C45" s="139" t="s">
        <v>781</v>
      </c>
      <c r="D45" s="93" t="s">
        <v>1010</v>
      </c>
      <c r="E45" s="93" t="s">
        <v>651</v>
      </c>
      <c r="F45" s="234" t="s">
        <v>1000</v>
      </c>
      <c r="G45" s="246"/>
    </row>
    <row r="46" spans="1:12" ht="45" x14ac:dyDescent="0.25">
      <c r="A46" s="182"/>
      <c r="B46" s="92"/>
      <c r="C46" s="139" t="s">
        <v>788</v>
      </c>
      <c r="D46" s="93" t="s">
        <v>1018</v>
      </c>
      <c r="E46" s="93" t="s">
        <v>651</v>
      </c>
      <c r="F46" s="147" t="s">
        <v>995</v>
      </c>
      <c r="G46" s="246"/>
    </row>
    <row r="47" spans="1:12" ht="33.75" x14ac:dyDescent="0.25">
      <c r="A47" s="182">
        <v>1875</v>
      </c>
      <c r="B47" s="92"/>
      <c r="C47" s="139" t="s">
        <v>693</v>
      </c>
      <c r="D47" s="93" t="s">
        <v>790</v>
      </c>
      <c r="E47" s="93" t="s">
        <v>791</v>
      </c>
      <c r="F47" s="147" t="s">
        <v>928</v>
      </c>
      <c r="G47" s="246"/>
    </row>
    <row r="48" spans="1:12" ht="38.25" x14ac:dyDescent="0.25">
      <c r="A48" s="182"/>
      <c r="B48" s="92"/>
      <c r="C48" s="139" t="s">
        <v>971</v>
      </c>
      <c r="D48" s="93" t="s">
        <v>1011</v>
      </c>
      <c r="E48" s="93" t="s">
        <v>649</v>
      </c>
      <c r="F48" s="147" t="s">
        <v>972</v>
      </c>
      <c r="G48" s="246" t="s">
        <v>994</v>
      </c>
    </row>
    <row r="49" spans="1:7" ht="45" x14ac:dyDescent="0.25">
      <c r="A49" s="182"/>
      <c r="B49" s="92"/>
      <c r="C49" s="139" t="s">
        <v>781</v>
      </c>
      <c r="D49" s="93" t="s">
        <v>784</v>
      </c>
      <c r="E49" s="93" t="s">
        <v>651</v>
      </c>
      <c r="F49" s="234" t="s">
        <v>1000</v>
      </c>
      <c r="G49" s="246"/>
    </row>
    <row r="50" spans="1:7" ht="33.75" x14ac:dyDescent="0.25">
      <c r="A50" s="182"/>
      <c r="B50" s="92"/>
      <c r="C50" s="139" t="s">
        <v>793</v>
      </c>
      <c r="D50" s="93" t="s">
        <v>794</v>
      </c>
      <c r="E50" s="93" t="s">
        <v>650</v>
      </c>
      <c r="F50" s="147" t="s">
        <v>989</v>
      </c>
      <c r="G50" s="246"/>
    </row>
    <row r="51" spans="1:7" ht="24" x14ac:dyDescent="0.25">
      <c r="A51" s="182"/>
      <c r="B51" s="92"/>
      <c r="C51" s="139" t="s">
        <v>640</v>
      </c>
      <c r="D51" s="93" t="s">
        <v>1019</v>
      </c>
      <c r="E51" s="93" t="s">
        <v>968</v>
      </c>
      <c r="F51" s="147" t="s">
        <v>969</v>
      </c>
      <c r="G51" s="246"/>
    </row>
    <row r="52" spans="1:7" ht="33.75" x14ac:dyDescent="0.25">
      <c r="A52" s="182">
        <v>1876</v>
      </c>
      <c r="B52" s="92"/>
      <c r="C52" s="139" t="s">
        <v>693</v>
      </c>
      <c r="D52" s="93" t="s">
        <v>701</v>
      </c>
      <c r="E52" s="93" t="s">
        <v>655</v>
      </c>
      <c r="F52" s="147" t="s">
        <v>928</v>
      </c>
      <c r="G52" s="246"/>
    </row>
    <row r="53" spans="1:7" ht="45" x14ac:dyDescent="0.25">
      <c r="A53" s="182"/>
      <c r="B53" s="92"/>
      <c r="C53" s="139" t="s">
        <v>781</v>
      </c>
      <c r="D53" s="93" t="s">
        <v>785</v>
      </c>
      <c r="E53" s="93" t="s">
        <v>651</v>
      </c>
      <c r="F53" s="234" t="s">
        <v>1000</v>
      </c>
      <c r="G53" s="246"/>
    </row>
    <row r="54" spans="1:7" ht="33.75" x14ac:dyDescent="0.25">
      <c r="A54" s="182"/>
      <c r="B54" s="92"/>
      <c r="C54" s="139" t="s">
        <v>793</v>
      </c>
      <c r="D54" s="93" t="s">
        <v>794</v>
      </c>
      <c r="E54" s="93" t="s">
        <v>650</v>
      </c>
      <c r="F54" s="147" t="s">
        <v>989</v>
      </c>
      <c r="G54" s="246"/>
    </row>
    <row r="55" spans="1:7" ht="25.5" x14ac:dyDescent="0.25">
      <c r="A55" s="182"/>
      <c r="B55" s="92"/>
      <c r="C55" s="139" t="s">
        <v>797</v>
      </c>
      <c r="D55" s="93" t="s">
        <v>1012</v>
      </c>
      <c r="E55" s="93" t="s">
        <v>653</v>
      </c>
      <c r="F55" s="147" t="s">
        <v>1043</v>
      </c>
      <c r="G55" s="246" t="s">
        <v>798</v>
      </c>
    </row>
    <row r="56" spans="1:7" ht="33.75" x14ac:dyDescent="0.25">
      <c r="A56" s="182"/>
      <c r="B56" s="92"/>
      <c r="C56" s="139" t="s">
        <v>800</v>
      </c>
      <c r="D56" s="93" t="s">
        <v>1013</v>
      </c>
      <c r="E56" s="93" t="s">
        <v>649</v>
      </c>
      <c r="F56" s="147" t="s">
        <v>1001</v>
      </c>
      <c r="G56" s="246"/>
    </row>
    <row r="57" spans="1:7" ht="36" x14ac:dyDescent="0.25">
      <c r="A57" s="182"/>
      <c r="B57" s="92"/>
      <c r="C57" s="139" t="s">
        <v>640</v>
      </c>
      <c r="D57" s="93" t="s">
        <v>1020</v>
      </c>
      <c r="E57" s="93" t="s">
        <v>801</v>
      </c>
      <c r="F57" s="147" t="s">
        <v>970</v>
      </c>
      <c r="G57" s="246"/>
    </row>
    <row r="58" spans="1:7" ht="33.75" x14ac:dyDescent="0.25">
      <c r="A58" s="182">
        <v>1877</v>
      </c>
      <c r="B58" s="92"/>
      <c r="C58" s="139" t="s">
        <v>693</v>
      </c>
      <c r="D58" s="93" t="s">
        <v>702</v>
      </c>
      <c r="E58" s="93" t="s">
        <v>653</v>
      </c>
      <c r="F58" s="147" t="s">
        <v>928</v>
      </c>
      <c r="G58" s="246"/>
    </row>
    <row r="59" spans="1:7" ht="33.75" x14ac:dyDescent="0.25">
      <c r="A59" s="182"/>
      <c r="B59" s="92"/>
      <c r="C59" s="139" t="s">
        <v>793</v>
      </c>
      <c r="D59" s="93" t="s">
        <v>794</v>
      </c>
      <c r="E59" s="93" t="s">
        <v>650</v>
      </c>
      <c r="F59" s="147" t="s">
        <v>989</v>
      </c>
      <c r="G59" s="246"/>
    </row>
    <row r="60" spans="1:7" ht="22.5" x14ac:dyDescent="0.25">
      <c r="A60" s="182">
        <v>1878</v>
      </c>
      <c r="B60" s="92" t="s">
        <v>900</v>
      </c>
      <c r="C60" s="139" t="s">
        <v>745</v>
      </c>
      <c r="D60" s="93" t="s">
        <v>759</v>
      </c>
      <c r="E60" s="93" t="s">
        <v>652</v>
      </c>
      <c r="F60" s="147" t="s">
        <v>915</v>
      </c>
      <c r="G60" s="246"/>
    </row>
    <row r="61" spans="1:7" ht="38.25" x14ac:dyDescent="0.25">
      <c r="A61" s="182"/>
      <c r="B61" s="92" t="s">
        <v>680</v>
      </c>
      <c r="C61" s="139" t="s">
        <v>901</v>
      </c>
      <c r="D61" s="93" t="s">
        <v>1021</v>
      </c>
      <c r="E61" s="93" t="s">
        <v>650</v>
      </c>
      <c r="F61" s="147" t="s">
        <v>916</v>
      </c>
      <c r="G61" s="246" t="s">
        <v>902</v>
      </c>
    </row>
    <row r="62" spans="1:7" ht="33.75" x14ac:dyDescent="0.25">
      <c r="A62" s="182"/>
      <c r="B62" s="92"/>
      <c r="C62" s="139" t="s">
        <v>693</v>
      </c>
      <c r="D62" s="93" t="s">
        <v>703</v>
      </c>
      <c r="E62" s="93" t="s">
        <v>650</v>
      </c>
      <c r="F62" s="147" t="s">
        <v>928</v>
      </c>
      <c r="G62" s="246"/>
    </row>
    <row r="63" spans="1:7" x14ac:dyDescent="0.25">
      <c r="A63" s="182"/>
      <c r="B63" s="92"/>
      <c r="C63" s="139" t="s">
        <v>899</v>
      </c>
      <c r="D63" s="93" t="s">
        <v>744</v>
      </c>
      <c r="E63" s="93" t="s">
        <v>652</v>
      </c>
      <c r="F63" s="147" t="s">
        <v>917</v>
      </c>
      <c r="G63" s="246"/>
    </row>
    <row r="64" spans="1:7" ht="33.75" x14ac:dyDescent="0.25">
      <c r="A64" s="182"/>
      <c r="B64" s="92"/>
      <c r="C64" s="139" t="s">
        <v>793</v>
      </c>
      <c r="D64" s="93" t="s">
        <v>794</v>
      </c>
      <c r="E64" s="93"/>
      <c r="F64" s="147" t="s">
        <v>989</v>
      </c>
      <c r="G64" s="246"/>
    </row>
    <row r="65" spans="1:7" ht="33.75" x14ac:dyDescent="0.25">
      <c r="A65" s="182">
        <v>1879</v>
      </c>
      <c r="B65" s="92"/>
      <c r="C65" s="139" t="s">
        <v>693</v>
      </c>
      <c r="D65" s="93" t="s">
        <v>704</v>
      </c>
      <c r="E65" s="93" t="s">
        <v>655</v>
      </c>
      <c r="F65" s="147" t="s">
        <v>928</v>
      </c>
      <c r="G65" s="246"/>
    </row>
    <row r="66" spans="1:7" ht="30" customHeight="1" thickBot="1" x14ac:dyDescent="0.3">
      <c r="A66" s="183"/>
      <c r="B66" s="184" t="s">
        <v>729</v>
      </c>
      <c r="C66" s="185" t="s">
        <v>745</v>
      </c>
      <c r="D66" s="186" t="s">
        <v>761</v>
      </c>
      <c r="E66" s="186" t="s">
        <v>652</v>
      </c>
      <c r="F66" s="187" t="s">
        <v>918</v>
      </c>
      <c r="G66" s="247"/>
    </row>
    <row r="67" spans="1:7" ht="33.75" x14ac:dyDescent="0.25">
      <c r="A67" s="192">
        <v>1880</v>
      </c>
      <c r="B67" s="193"/>
      <c r="C67" s="194" t="s">
        <v>693</v>
      </c>
      <c r="D67" s="195" t="s">
        <v>780</v>
      </c>
      <c r="E67" s="195" t="s">
        <v>650</v>
      </c>
      <c r="F67" s="196" t="s">
        <v>928</v>
      </c>
      <c r="G67" s="248"/>
    </row>
    <row r="68" spans="1:7" x14ac:dyDescent="0.25">
      <c r="A68" s="197">
        <v>1881</v>
      </c>
      <c r="B68" s="94"/>
      <c r="C68" s="140"/>
      <c r="D68" s="95"/>
      <c r="E68" s="95"/>
      <c r="F68" s="135"/>
      <c r="G68" s="249"/>
    </row>
    <row r="69" spans="1:7" ht="22.5" x14ac:dyDescent="0.25">
      <c r="A69" s="197">
        <v>1882</v>
      </c>
      <c r="B69" s="94"/>
      <c r="C69" s="140" t="s">
        <v>640</v>
      </c>
      <c r="D69" s="95" t="s">
        <v>1022</v>
      </c>
      <c r="E69" s="95" t="s">
        <v>805</v>
      </c>
      <c r="F69" s="135" t="s">
        <v>903</v>
      </c>
      <c r="G69" s="249"/>
    </row>
    <row r="70" spans="1:7" ht="33.75" x14ac:dyDescent="0.25">
      <c r="A70" s="197">
        <v>1883</v>
      </c>
      <c r="B70" s="94"/>
      <c r="C70" s="140" t="s">
        <v>693</v>
      </c>
      <c r="D70" s="95" t="s">
        <v>705</v>
      </c>
      <c r="E70" s="95" t="s">
        <v>650</v>
      </c>
      <c r="F70" s="135" t="s">
        <v>928</v>
      </c>
      <c r="G70" s="249"/>
    </row>
    <row r="71" spans="1:7" ht="22.5" x14ac:dyDescent="0.25">
      <c r="A71" s="197"/>
      <c r="B71" s="94"/>
      <c r="C71" s="140" t="s">
        <v>745</v>
      </c>
      <c r="D71" s="95" t="s">
        <v>1023</v>
      </c>
      <c r="E71" s="95" t="s">
        <v>652</v>
      </c>
      <c r="F71" s="135" t="s">
        <v>919</v>
      </c>
      <c r="G71" s="249"/>
    </row>
    <row r="72" spans="1:7" ht="24" x14ac:dyDescent="0.25">
      <c r="A72" s="197"/>
      <c r="B72" s="94"/>
      <c r="C72" s="140" t="s">
        <v>746</v>
      </c>
      <c r="D72" s="95" t="s">
        <v>904</v>
      </c>
      <c r="E72" s="95" t="s">
        <v>898</v>
      </c>
      <c r="F72" s="135" t="s">
        <v>920</v>
      </c>
      <c r="G72" s="249"/>
    </row>
    <row r="73" spans="1:7" ht="36" x14ac:dyDescent="0.25">
      <c r="A73" s="197">
        <v>1884</v>
      </c>
      <c r="B73" s="94"/>
      <c r="C73" s="140" t="s">
        <v>664</v>
      </c>
      <c r="D73" s="95" t="s">
        <v>1024</v>
      </c>
      <c r="E73" s="95" t="s">
        <v>998</v>
      </c>
      <c r="F73" s="272" t="s">
        <v>1058</v>
      </c>
      <c r="G73" s="249"/>
    </row>
    <row r="74" spans="1:7" ht="30" customHeight="1" x14ac:dyDescent="0.25">
      <c r="A74" s="197"/>
      <c r="B74" s="94"/>
      <c r="C74" s="140" t="s">
        <v>745</v>
      </c>
      <c r="D74" s="95" t="s">
        <v>1025</v>
      </c>
      <c r="E74" s="95" t="s">
        <v>652</v>
      </c>
      <c r="F74" s="135" t="s">
        <v>921</v>
      </c>
      <c r="G74" s="249"/>
    </row>
    <row r="75" spans="1:7" ht="33.75" x14ac:dyDescent="0.25">
      <c r="A75" s="197">
        <v>1885</v>
      </c>
      <c r="B75" s="94"/>
      <c r="C75" s="140" t="s">
        <v>693</v>
      </c>
      <c r="D75" s="95" t="s">
        <v>706</v>
      </c>
      <c r="E75" s="95" t="s">
        <v>655</v>
      </c>
      <c r="F75" s="135" t="s">
        <v>928</v>
      </c>
      <c r="G75" s="249"/>
    </row>
    <row r="76" spans="1:7" x14ac:dyDescent="0.25">
      <c r="A76" s="197"/>
      <c r="B76" s="94"/>
      <c r="C76" s="140" t="s">
        <v>745</v>
      </c>
      <c r="D76" s="95" t="s">
        <v>1014</v>
      </c>
      <c r="E76" s="95" t="s">
        <v>648</v>
      </c>
      <c r="F76" s="135" t="s">
        <v>922</v>
      </c>
      <c r="G76" s="249"/>
    </row>
    <row r="77" spans="1:7" ht="45" x14ac:dyDescent="0.25">
      <c r="A77" s="197"/>
      <c r="B77" s="94"/>
      <c r="C77" s="140" t="s">
        <v>687</v>
      </c>
      <c r="D77" s="95" t="s">
        <v>1015</v>
      </c>
      <c r="E77" s="95" t="s">
        <v>650</v>
      </c>
      <c r="F77" s="135" t="s">
        <v>991</v>
      </c>
      <c r="G77" s="249"/>
    </row>
    <row r="78" spans="1:7" ht="22.5" x14ac:dyDescent="0.25">
      <c r="A78" s="197"/>
      <c r="B78" s="94"/>
      <c r="C78" s="140" t="s">
        <v>640</v>
      </c>
      <c r="D78" s="95" t="s">
        <v>803</v>
      </c>
      <c r="E78" s="95" t="s">
        <v>805</v>
      </c>
      <c r="F78" s="135" t="s">
        <v>1390</v>
      </c>
      <c r="G78" s="249"/>
    </row>
    <row r="79" spans="1:7" ht="33.75" x14ac:dyDescent="0.25">
      <c r="A79" s="197">
        <v>1886</v>
      </c>
      <c r="B79" s="94"/>
      <c r="C79" s="140" t="s">
        <v>693</v>
      </c>
      <c r="D79" s="95" t="s">
        <v>804</v>
      </c>
      <c r="E79" s="95" t="s">
        <v>708</v>
      </c>
      <c r="F79" s="135" t="s">
        <v>928</v>
      </c>
      <c r="G79" s="249"/>
    </row>
    <row r="80" spans="1:7" ht="33.75" x14ac:dyDescent="0.25">
      <c r="A80" s="197"/>
      <c r="B80" s="94"/>
      <c r="C80" s="140" t="s">
        <v>642</v>
      </c>
      <c r="D80" s="95" t="s">
        <v>1016</v>
      </c>
      <c r="E80" s="95" t="s">
        <v>652</v>
      </c>
      <c r="F80" s="135" t="s">
        <v>931</v>
      </c>
      <c r="G80" s="249" t="s">
        <v>775</v>
      </c>
    </row>
    <row r="81" spans="1:7" ht="24" x14ac:dyDescent="0.25">
      <c r="A81" s="197"/>
      <c r="B81" s="94"/>
      <c r="C81" s="140" t="s">
        <v>640</v>
      </c>
      <c r="D81" s="95" t="s">
        <v>1026</v>
      </c>
      <c r="E81" s="95" t="s">
        <v>802</v>
      </c>
      <c r="F81" s="135" t="s">
        <v>905</v>
      </c>
      <c r="G81" s="249"/>
    </row>
    <row r="82" spans="1:7" ht="50.25" customHeight="1" x14ac:dyDescent="0.25">
      <c r="A82" s="197">
        <v>1887</v>
      </c>
      <c r="B82" s="94"/>
      <c r="C82" s="140" t="s">
        <v>693</v>
      </c>
      <c r="D82" s="95" t="s">
        <v>1027</v>
      </c>
      <c r="E82" s="95" t="s">
        <v>651</v>
      </c>
      <c r="F82" s="135" t="s">
        <v>928</v>
      </c>
      <c r="G82" s="249" t="s">
        <v>709</v>
      </c>
    </row>
    <row r="83" spans="1:7" ht="36" x14ac:dyDescent="0.25">
      <c r="A83" s="197"/>
      <c r="B83" s="94" t="s">
        <v>986</v>
      </c>
      <c r="C83" s="140" t="s">
        <v>745</v>
      </c>
      <c r="D83" s="95" t="s">
        <v>760</v>
      </c>
      <c r="E83" s="95" t="s">
        <v>652</v>
      </c>
      <c r="F83" s="135" t="s">
        <v>985</v>
      </c>
      <c r="G83" s="249"/>
    </row>
    <row r="84" spans="1:7" ht="33.75" x14ac:dyDescent="0.25">
      <c r="A84" s="197">
        <v>1888</v>
      </c>
      <c r="B84" s="94"/>
      <c r="C84" s="140" t="s">
        <v>693</v>
      </c>
      <c r="D84" s="95" t="s">
        <v>1028</v>
      </c>
      <c r="E84" s="95" t="s">
        <v>710</v>
      </c>
      <c r="F84" s="135" t="s">
        <v>928</v>
      </c>
      <c r="G84" s="249"/>
    </row>
    <row r="85" spans="1:7" ht="25.5" x14ac:dyDescent="0.25">
      <c r="A85" s="197"/>
      <c r="B85" s="94"/>
      <c r="C85" s="140" t="s">
        <v>711</v>
      </c>
      <c r="D85" s="95" t="s">
        <v>987</v>
      </c>
      <c r="E85" s="95" t="s">
        <v>652</v>
      </c>
      <c r="F85" s="135" t="s">
        <v>906</v>
      </c>
      <c r="G85" s="249" t="s">
        <v>712</v>
      </c>
    </row>
    <row r="86" spans="1:7" ht="24" x14ac:dyDescent="0.25">
      <c r="A86" s="197"/>
      <c r="B86" s="94"/>
      <c r="C86" s="140" t="s">
        <v>747</v>
      </c>
      <c r="D86" s="95" t="s">
        <v>1029</v>
      </c>
      <c r="E86" s="95" t="s">
        <v>783</v>
      </c>
      <c r="F86" s="135" t="s">
        <v>907</v>
      </c>
      <c r="G86" s="249"/>
    </row>
    <row r="87" spans="1:7" ht="33.75" x14ac:dyDescent="0.25">
      <c r="A87" s="197">
        <v>1889</v>
      </c>
      <c r="B87" s="94"/>
      <c r="C87" s="140" t="s">
        <v>693</v>
      </c>
      <c r="D87" s="95" t="s">
        <v>713</v>
      </c>
      <c r="E87" s="95" t="s">
        <v>716</v>
      </c>
      <c r="F87" s="135" t="s">
        <v>928</v>
      </c>
      <c r="G87" s="249"/>
    </row>
    <row r="88" spans="1:7" ht="38.25" x14ac:dyDescent="0.25">
      <c r="A88" s="197"/>
      <c r="B88" s="94" t="s">
        <v>900</v>
      </c>
      <c r="C88" s="140" t="s">
        <v>640</v>
      </c>
      <c r="D88" s="95" t="s">
        <v>1030</v>
      </c>
      <c r="E88" s="95" t="s">
        <v>650</v>
      </c>
      <c r="F88" s="135" t="s">
        <v>973</v>
      </c>
      <c r="G88" s="249" t="s">
        <v>974</v>
      </c>
    </row>
    <row r="89" spans="1:7" ht="45" x14ac:dyDescent="0.25">
      <c r="A89" s="227"/>
      <c r="B89" s="228"/>
      <c r="C89" s="229" t="s">
        <v>642</v>
      </c>
      <c r="D89" s="230" t="s">
        <v>1031</v>
      </c>
      <c r="E89" s="230" t="s">
        <v>652</v>
      </c>
      <c r="F89" s="231" t="s">
        <v>935</v>
      </c>
      <c r="G89" s="250" t="s">
        <v>778</v>
      </c>
    </row>
    <row r="90" spans="1:7" ht="15.75" thickBot="1" x14ac:dyDescent="0.3">
      <c r="A90" s="198"/>
      <c r="B90" s="199" t="s">
        <v>686</v>
      </c>
      <c r="C90" s="200" t="s">
        <v>664</v>
      </c>
      <c r="D90" s="201" t="s">
        <v>1032</v>
      </c>
      <c r="E90" s="201" t="s">
        <v>890</v>
      </c>
      <c r="F90" s="202" t="s">
        <v>975</v>
      </c>
      <c r="G90" s="251"/>
    </row>
    <row r="91" spans="1:7" ht="33.75" x14ac:dyDescent="0.25">
      <c r="A91" s="232">
        <v>1890</v>
      </c>
      <c r="B91" s="188"/>
      <c r="C91" s="189" t="s">
        <v>693</v>
      </c>
      <c r="D91" s="190" t="s">
        <v>714</v>
      </c>
      <c r="E91" s="190" t="s">
        <v>715</v>
      </c>
      <c r="F91" s="191" t="s">
        <v>928</v>
      </c>
      <c r="G91" s="252"/>
    </row>
    <row r="92" spans="1:7" ht="22.5" x14ac:dyDescent="0.25">
      <c r="A92" s="203"/>
      <c r="B92" s="96"/>
      <c r="C92" s="141" t="s">
        <v>748</v>
      </c>
      <c r="D92" s="97" t="s">
        <v>750</v>
      </c>
      <c r="E92" s="97" t="s">
        <v>651</v>
      </c>
      <c r="F92" s="148" t="s">
        <v>908</v>
      </c>
      <c r="G92" s="253"/>
    </row>
    <row r="93" spans="1:7" ht="33.75" x14ac:dyDescent="0.25">
      <c r="A93" s="203">
        <v>1891</v>
      </c>
      <c r="B93" s="96"/>
      <c r="C93" s="141" t="s">
        <v>693</v>
      </c>
      <c r="D93" s="97" t="s">
        <v>719</v>
      </c>
      <c r="E93" s="97" t="s">
        <v>707</v>
      </c>
      <c r="F93" s="148" t="s">
        <v>928</v>
      </c>
      <c r="G93" s="253"/>
    </row>
    <row r="94" spans="1:7" x14ac:dyDescent="0.25">
      <c r="A94" s="203"/>
      <c r="B94" s="96"/>
      <c r="C94" s="141" t="s">
        <v>749</v>
      </c>
      <c r="D94" s="97" t="s">
        <v>751</v>
      </c>
      <c r="E94" s="97" t="s">
        <v>651</v>
      </c>
      <c r="F94" s="148" t="s">
        <v>909</v>
      </c>
      <c r="G94" s="253"/>
    </row>
    <row r="95" spans="1:7" x14ac:dyDescent="0.25">
      <c r="A95" s="203"/>
      <c r="B95" s="96"/>
      <c r="C95" s="141" t="s">
        <v>764</v>
      </c>
      <c r="D95" s="97" t="s">
        <v>765</v>
      </c>
      <c r="E95" s="97" t="s">
        <v>783</v>
      </c>
      <c r="F95" s="148" t="s">
        <v>910</v>
      </c>
      <c r="G95" s="253"/>
    </row>
    <row r="96" spans="1:7" ht="38.25" x14ac:dyDescent="0.25">
      <c r="A96" s="203">
        <v>1892</v>
      </c>
      <c r="B96" s="96"/>
      <c r="C96" s="141" t="s">
        <v>693</v>
      </c>
      <c r="D96" s="97" t="s">
        <v>774</v>
      </c>
      <c r="E96" s="97" t="s">
        <v>653</v>
      </c>
      <c r="F96" s="148" t="s">
        <v>928</v>
      </c>
      <c r="G96" s="253" t="s">
        <v>766</v>
      </c>
    </row>
    <row r="97" spans="1:7" ht="36" x14ac:dyDescent="0.25">
      <c r="A97" s="203"/>
      <c r="B97" s="96" t="s">
        <v>729</v>
      </c>
      <c r="C97" s="141" t="s">
        <v>745</v>
      </c>
      <c r="D97" s="97" t="s">
        <v>762</v>
      </c>
      <c r="E97" s="97" t="s">
        <v>652</v>
      </c>
      <c r="F97" s="148" t="s">
        <v>911</v>
      </c>
      <c r="G97" s="253"/>
    </row>
    <row r="98" spans="1:7" ht="24" x14ac:dyDescent="0.25">
      <c r="A98" s="203"/>
      <c r="B98" s="96"/>
      <c r="C98" s="141" t="s">
        <v>767</v>
      </c>
      <c r="D98" s="97" t="s">
        <v>763</v>
      </c>
      <c r="E98" s="97" t="s">
        <v>652</v>
      </c>
      <c r="F98" s="148" t="s">
        <v>912</v>
      </c>
      <c r="G98" s="253"/>
    </row>
    <row r="99" spans="1:7" ht="33.75" x14ac:dyDescent="0.25">
      <c r="A99" s="203"/>
      <c r="B99" s="96"/>
      <c r="C99" s="141" t="s">
        <v>642</v>
      </c>
      <c r="D99" s="97" t="s">
        <v>771</v>
      </c>
      <c r="E99" s="97" t="s">
        <v>652</v>
      </c>
      <c r="F99" s="148" t="s">
        <v>933</v>
      </c>
      <c r="G99" s="253" t="s">
        <v>776</v>
      </c>
    </row>
    <row r="100" spans="1:7" x14ac:dyDescent="0.25">
      <c r="A100" s="203">
        <v>1893</v>
      </c>
      <c r="B100" s="96"/>
      <c r="C100" s="141"/>
      <c r="D100" s="97"/>
      <c r="E100" s="97"/>
      <c r="F100" s="148"/>
      <c r="G100" s="253"/>
    </row>
    <row r="101" spans="1:7" ht="33.75" x14ac:dyDescent="0.25">
      <c r="A101" s="203">
        <v>1894</v>
      </c>
      <c r="B101" s="96"/>
      <c r="C101" s="141" t="s">
        <v>717</v>
      </c>
      <c r="D101" s="97" t="s">
        <v>718</v>
      </c>
      <c r="E101" s="97" t="s">
        <v>707</v>
      </c>
      <c r="F101" s="148" t="s">
        <v>928</v>
      </c>
      <c r="G101" s="253"/>
    </row>
    <row r="102" spans="1:7" ht="25.5" x14ac:dyDescent="0.25">
      <c r="A102" s="203"/>
      <c r="B102" s="96"/>
      <c r="C102" s="141" t="s">
        <v>752</v>
      </c>
      <c r="D102" s="97" t="s">
        <v>1033</v>
      </c>
      <c r="E102" s="97" t="s">
        <v>652</v>
      </c>
      <c r="F102" s="148" t="s">
        <v>923</v>
      </c>
      <c r="G102" s="253" t="s">
        <v>1052</v>
      </c>
    </row>
    <row r="103" spans="1:7" ht="45" x14ac:dyDescent="0.25">
      <c r="A103" s="203"/>
      <c r="B103" s="96"/>
      <c r="C103" s="141" t="s">
        <v>772</v>
      </c>
      <c r="D103" s="97" t="s">
        <v>773</v>
      </c>
      <c r="E103" s="97" t="s">
        <v>652</v>
      </c>
      <c r="F103" s="148" t="s">
        <v>934</v>
      </c>
      <c r="G103" s="253" t="s">
        <v>777</v>
      </c>
    </row>
    <row r="104" spans="1:7" ht="33.75" x14ac:dyDescent="0.25">
      <c r="A104" s="203">
        <v>1895</v>
      </c>
      <c r="B104" s="96"/>
      <c r="C104" s="141" t="s">
        <v>665</v>
      </c>
      <c r="D104" s="97" t="s">
        <v>721</v>
      </c>
      <c r="E104" s="97" t="s">
        <v>652</v>
      </c>
      <c r="F104" s="148" t="s">
        <v>941</v>
      </c>
      <c r="G104" s="253"/>
    </row>
    <row r="105" spans="1:7" ht="33.75" x14ac:dyDescent="0.25">
      <c r="A105" s="203"/>
      <c r="B105" s="96"/>
      <c r="C105" s="141" t="s">
        <v>717</v>
      </c>
      <c r="D105" s="97" t="s">
        <v>720</v>
      </c>
      <c r="E105" s="97" t="s">
        <v>651</v>
      </c>
      <c r="F105" s="148" t="s">
        <v>928</v>
      </c>
      <c r="G105" s="253"/>
    </row>
    <row r="106" spans="1:7" ht="45" x14ac:dyDescent="0.25">
      <c r="A106" s="203"/>
      <c r="B106" s="96"/>
      <c r="C106" s="141" t="s">
        <v>772</v>
      </c>
      <c r="D106" s="97" t="s">
        <v>1034</v>
      </c>
      <c r="E106" s="97" t="s">
        <v>652</v>
      </c>
      <c r="F106" s="148" t="s">
        <v>932</v>
      </c>
      <c r="G106" s="253"/>
    </row>
    <row r="107" spans="1:7" ht="33.75" x14ac:dyDescent="0.25">
      <c r="A107" s="203">
        <v>1896</v>
      </c>
      <c r="B107" s="96"/>
      <c r="C107" s="141" t="s">
        <v>665</v>
      </c>
      <c r="D107" s="97" t="s">
        <v>942</v>
      </c>
      <c r="E107" s="97" t="s">
        <v>652</v>
      </c>
      <c r="F107" s="148" t="s">
        <v>940</v>
      </c>
      <c r="G107" s="253"/>
    </row>
    <row r="108" spans="1:7" ht="33.75" x14ac:dyDescent="0.25">
      <c r="A108" s="203"/>
      <c r="B108" s="96"/>
      <c r="C108" s="141" t="s">
        <v>717</v>
      </c>
      <c r="D108" s="97" t="s">
        <v>1035</v>
      </c>
      <c r="E108" s="97" t="s">
        <v>651</v>
      </c>
      <c r="F108" s="148" t="s">
        <v>928</v>
      </c>
      <c r="G108" s="253"/>
    </row>
    <row r="109" spans="1:7" ht="22.5" x14ac:dyDescent="0.25">
      <c r="A109" s="203"/>
      <c r="B109" s="96"/>
      <c r="C109" s="141" t="s">
        <v>735</v>
      </c>
      <c r="D109" s="97" t="s">
        <v>770</v>
      </c>
      <c r="E109" s="97" t="s">
        <v>650</v>
      </c>
      <c r="F109" s="148" t="s">
        <v>924</v>
      </c>
      <c r="G109" s="253" t="s">
        <v>769</v>
      </c>
    </row>
    <row r="110" spans="1:7" x14ac:dyDescent="0.25">
      <c r="A110" s="203">
        <v>1897</v>
      </c>
      <c r="B110" s="96"/>
      <c r="C110" s="141"/>
      <c r="D110" s="97"/>
      <c r="E110" s="97"/>
      <c r="F110" s="148"/>
      <c r="G110" s="253"/>
    </row>
    <row r="111" spans="1:7" x14ac:dyDescent="0.25">
      <c r="A111" s="203">
        <v>1898</v>
      </c>
      <c r="B111" s="96"/>
      <c r="C111" s="141"/>
      <c r="D111" s="97"/>
      <c r="E111" s="97"/>
      <c r="F111" s="148"/>
      <c r="G111" s="253"/>
    </row>
    <row r="112" spans="1:7" ht="33.75" x14ac:dyDescent="0.25">
      <c r="A112" s="203">
        <v>1899</v>
      </c>
      <c r="B112" s="96"/>
      <c r="C112" s="141" t="s">
        <v>693</v>
      </c>
      <c r="D112" s="97" t="s">
        <v>722</v>
      </c>
      <c r="E112" s="97" t="s">
        <v>651</v>
      </c>
      <c r="F112" s="148" t="s">
        <v>928</v>
      </c>
      <c r="G112" s="253"/>
    </row>
    <row r="113" spans="1:7" ht="90.75" thickBot="1" x14ac:dyDescent="0.3">
      <c r="A113" s="204"/>
      <c r="B113" s="205"/>
      <c r="C113" s="206" t="s">
        <v>723</v>
      </c>
      <c r="D113" s="207" t="s">
        <v>753</v>
      </c>
      <c r="E113" s="207" t="s">
        <v>651</v>
      </c>
      <c r="F113" s="208" t="s">
        <v>925</v>
      </c>
      <c r="G113" s="254"/>
    </row>
    <row r="114" spans="1:7" ht="45" x14ac:dyDescent="0.25">
      <c r="A114" s="209">
        <v>1900</v>
      </c>
      <c r="B114" s="210"/>
      <c r="C114" s="211" t="s">
        <v>724</v>
      </c>
      <c r="D114" s="212" t="s">
        <v>977</v>
      </c>
      <c r="E114" s="212" t="s">
        <v>651</v>
      </c>
      <c r="F114" s="213" t="s">
        <v>1388</v>
      </c>
      <c r="G114" s="255" t="s">
        <v>725</v>
      </c>
    </row>
    <row r="115" spans="1:7" ht="24" x14ac:dyDescent="0.25">
      <c r="A115" s="214">
        <v>1901</v>
      </c>
      <c r="B115" s="98" t="s">
        <v>667</v>
      </c>
      <c r="C115" s="142" t="s">
        <v>659</v>
      </c>
      <c r="D115" s="100" t="s">
        <v>727</v>
      </c>
      <c r="E115" s="99"/>
      <c r="F115" s="149" t="s">
        <v>976</v>
      </c>
      <c r="G115" s="256"/>
    </row>
    <row r="116" spans="1:7" ht="25.5" x14ac:dyDescent="0.25">
      <c r="A116" s="214"/>
      <c r="B116" s="98"/>
      <c r="C116" s="142" t="s">
        <v>728</v>
      </c>
      <c r="D116" s="100" t="s">
        <v>1036</v>
      </c>
      <c r="E116" s="99" t="s">
        <v>656</v>
      </c>
      <c r="F116" s="149" t="s">
        <v>926</v>
      </c>
      <c r="G116" s="256" t="s">
        <v>754</v>
      </c>
    </row>
    <row r="117" spans="1:7" x14ac:dyDescent="0.25">
      <c r="A117" s="214">
        <v>1902</v>
      </c>
      <c r="B117" s="98" t="s">
        <v>729</v>
      </c>
      <c r="C117" s="142" t="s">
        <v>640</v>
      </c>
      <c r="D117" s="99" t="s">
        <v>1037</v>
      </c>
      <c r="E117" s="99" t="s">
        <v>651</v>
      </c>
      <c r="F117" s="149" t="s">
        <v>979</v>
      </c>
      <c r="G117" s="256"/>
    </row>
    <row r="118" spans="1:7" ht="24" x14ac:dyDescent="0.25">
      <c r="A118" s="214"/>
      <c r="B118" s="98" t="s">
        <v>730</v>
      </c>
      <c r="C118" s="142" t="s">
        <v>640</v>
      </c>
      <c r="D118" s="99" t="s">
        <v>1038</v>
      </c>
      <c r="E118" s="99" t="s">
        <v>655</v>
      </c>
      <c r="F118" s="149" t="s">
        <v>978</v>
      </c>
      <c r="G118" s="256"/>
    </row>
    <row r="119" spans="1:7" ht="15.75" thickBot="1" x14ac:dyDescent="0.3">
      <c r="A119" s="214">
        <v>1903</v>
      </c>
      <c r="B119" s="98"/>
      <c r="C119" s="142" t="s">
        <v>666</v>
      </c>
      <c r="D119" s="99" t="s">
        <v>726</v>
      </c>
      <c r="E119" s="99" t="s">
        <v>652</v>
      </c>
      <c r="F119" s="149" t="s">
        <v>980</v>
      </c>
      <c r="G119" s="256"/>
    </row>
    <row r="120" spans="1:7" ht="45" x14ac:dyDescent="0.25">
      <c r="A120" s="214"/>
      <c r="B120" s="98"/>
      <c r="C120" s="142" t="s">
        <v>666</v>
      </c>
      <c r="D120" s="99" t="s">
        <v>815</v>
      </c>
      <c r="E120" s="99" t="s">
        <v>651</v>
      </c>
      <c r="F120" s="213" t="s">
        <v>1388</v>
      </c>
      <c r="G120" s="256"/>
    </row>
    <row r="121" spans="1:7" ht="36" x14ac:dyDescent="0.25">
      <c r="A121" s="214"/>
      <c r="B121" s="98"/>
      <c r="C121" s="142" t="s">
        <v>666</v>
      </c>
      <c r="D121" s="99" t="s">
        <v>1039</v>
      </c>
      <c r="E121" s="99"/>
      <c r="F121" s="149" t="s">
        <v>981</v>
      </c>
      <c r="G121" s="256"/>
    </row>
    <row r="122" spans="1:7" x14ac:dyDescent="0.25">
      <c r="A122" s="214">
        <v>1904</v>
      </c>
      <c r="B122" s="98"/>
      <c r="C122" s="142" t="s">
        <v>666</v>
      </c>
      <c r="D122" s="99" t="s">
        <v>732</v>
      </c>
      <c r="E122" s="99" t="s">
        <v>652</v>
      </c>
      <c r="F122" s="149" t="s">
        <v>982</v>
      </c>
      <c r="G122" s="256"/>
    </row>
    <row r="123" spans="1:7" ht="22.5" x14ac:dyDescent="0.25">
      <c r="A123" s="214"/>
      <c r="B123" s="98"/>
      <c r="C123" s="142" t="s">
        <v>755</v>
      </c>
      <c r="D123" s="99" t="s">
        <v>756</v>
      </c>
      <c r="E123" s="99" t="s">
        <v>651</v>
      </c>
      <c r="F123" s="149" t="s">
        <v>927</v>
      </c>
      <c r="G123" s="256"/>
    </row>
    <row r="124" spans="1:7" ht="56.25" x14ac:dyDescent="0.25">
      <c r="A124" s="214">
        <v>1905</v>
      </c>
      <c r="B124" s="98" t="s">
        <v>672</v>
      </c>
      <c r="C124" s="142" t="s">
        <v>668</v>
      </c>
      <c r="D124" s="99" t="s">
        <v>731</v>
      </c>
      <c r="E124" s="99" t="s">
        <v>673</v>
      </c>
      <c r="F124" s="149" t="s">
        <v>943</v>
      </c>
      <c r="G124" s="256" t="s">
        <v>1047</v>
      </c>
    </row>
    <row r="125" spans="1:7" ht="67.5" x14ac:dyDescent="0.25">
      <c r="A125" s="214"/>
      <c r="B125" s="98" t="s">
        <v>671</v>
      </c>
      <c r="C125" s="142" t="s">
        <v>668</v>
      </c>
      <c r="D125" s="99" t="s">
        <v>669</v>
      </c>
      <c r="E125" s="99" t="s">
        <v>652</v>
      </c>
      <c r="F125" s="150" t="s">
        <v>939</v>
      </c>
      <c r="G125" s="256" t="s">
        <v>670</v>
      </c>
    </row>
    <row r="126" spans="1:7" ht="69" x14ac:dyDescent="0.25">
      <c r="A126" s="214"/>
      <c r="B126" s="98" t="s">
        <v>675</v>
      </c>
      <c r="C126" s="142" t="s">
        <v>668</v>
      </c>
      <c r="D126" s="99" t="s">
        <v>674</v>
      </c>
      <c r="E126" s="99" t="s">
        <v>890</v>
      </c>
      <c r="F126" s="149" t="s">
        <v>938</v>
      </c>
      <c r="G126" s="256" t="s">
        <v>1040</v>
      </c>
    </row>
    <row r="127" spans="1:7" ht="57" thickBot="1" x14ac:dyDescent="0.3">
      <c r="A127" s="215"/>
      <c r="B127" s="216"/>
      <c r="C127" s="217" t="s">
        <v>795</v>
      </c>
      <c r="D127" s="218" t="s">
        <v>806</v>
      </c>
      <c r="E127" s="218" t="s">
        <v>650</v>
      </c>
      <c r="F127" s="219" t="s">
        <v>988</v>
      </c>
      <c r="G127" s="257"/>
    </row>
    <row r="128" spans="1:7" ht="36" thickBot="1" x14ac:dyDescent="0.3">
      <c r="A128" s="220">
        <v>1928</v>
      </c>
      <c r="B128" s="221"/>
      <c r="C128" s="222" t="s">
        <v>944</v>
      </c>
      <c r="D128" s="223" t="s">
        <v>946</v>
      </c>
      <c r="E128" s="223" t="s">
        <v>654</v>
      </c>
      <c r="F128" s="224" t="s">
        <v>945</v>
      </c>
      <c r="G128" s="258"/>
    </row>
    <row r="129" spans="1:7" s="47" customFormat="1" x14ac:dyDescent="0.25">
      <c r="A129"/>
      <c r="B129"/>
      <c r="C129"/>
      <c r="D129"/>
      <c r="E129"/>
      <c r="F129"/>
      <c r="G129"/>
    </row>
    <row r="130" spans="1:7" x14ac:dyDescent="0.25">
      <c r="A130" s="129" t="s">
        <v>657</v>
      </c>
      <c r="B130" s="1"/>
      <c r="C130" s="1"/>
      <c r="D130" s="1"/>
      <c r="E130" s="1"/>
      <c r="F130" s="66"/>
      <c r="G130" s="2"/>
    </row>
    <row r="131" spans="1:7" ht="24" x14ac:dyDescent="0.25">
      <c r="A131" s="87"/>
      <c r="B131" s="86"/>
      <c r="C131" s="143" t="s">
        <v>687</v>
      </c>
      <c r="D131" s="86" t="s">
        <v>789</v>
      </c>
      <c r="E131" s="86" t="s">
        <v>649</v>
      </c>
      <c r="F131" s="136" t="s">
        <v>984</v>
      </c>
      <c r="G131" s="259"/>
    </row>
    <row r="132" spans="1:7" x14ac:dyDescent="0.25">
      <c r="A132" s="87"/>
      <c r="B132" s="87"/>
      <c r="C132" s="143" t="s">
        <v>639</v>
      </c>
      <c r="D132" s="86" t="s">
        <v>768</v>
      </c>
      <c r="E132" s="86" t="s">
        <v>653</v>
      </c>
      <c r="F132" s="136" t="s">
        <v>1041</v>
      </c>
      <c r="G132" s="237"/>
    </row>
    <row r="133" spans="1:7" ht="45" x14ac:dyDescent="0.25">
      <c r="A133" s="87"/>
      <c r="B133" s="87"/>
      <c r="C133" s="143" t="s">
        <v>786</v>
      </c>
      <c r="D133" s="86" t="s">
        <v>787</v>
      </c>
      <c r="E133" s="86" t="s">
        <v>651</v>
      </c>
      <c r="F133" s="352" t="s">
        <v>1000</v>
      </c>
      <c r="G133" s="237"/>
    </row>
    <row r="134" spans="1:7" ht="67.5" customHeight="1" x14ac:dyDescent="0.25">
      <c r="A134" s="87"/>
      <c r="B134" s="87"/>
      <c r="C134" s="143" t="s">
        <v>687</v>
      </c>
      <c r="D134" s="236" t="s">
        <v>1044</v>
      </c>
      <c r="E134" s="86" t="s">
        <v>809</v>
      </c>
      <c r="F134" s="136" t="s">
        <v>1045</v>
      </c>
      <c r="G134" s="237" t="s">
        <v>1046</v>
      </c>
    </row>
    <row r="135" spans="1:7" ht="40.5" customHeight="1" x14ac:dyDescent="0.25">
      <c r="A135" s="87"/>
      <c r="B135" s="87"/>
      <c r="C135" s="143" t="s">
        <v>796</v>
      </c>
      <c r="D135" s="86" t="s">
        <v>983</v>
      </c>
      <c r="E135" s="86" t="s">
        <v>653</v>
      </c>
      <c r="F135" s="136" t="s">
        <v>990</v>
      </c>
      <c r="G135" s="237"/>
    </row>
    <row r="136" spans="1:7" ht="22.5" x14ac:dyDescent="0.25">
      <c r="A136" s="87"/>
      <c r="B136" s="87"/>
      <c r="C136" s="143" t="s">
        <v>799</v>
      </c>
      <c r="D136" s="86" t="s">
        <v>816</v>
      </c>
      <c r="E136" s="86" t="s">
        <v>652</v>
      </c>
      <c r="F136" s="235" t="s">
        <v>1042</v>
      </c>
      <c r="G136" s="237"/>
    </row>
    <row r="137" spans="1:7" ht="30" customHeight="1" x14ac:dyDescent="0.25"/>
    <row r="138" spans="1:7" ht="30" customHeight="1" x14ac:dyDescent="0.25"/>
    <row r="139" spans="1:7" ht="30" customHeight="1" x14ac:dyDescent="0.25"/>
  </sheetData>
  <sortState xmlns:xlrd2="http://schemas.microsoft.com/office/spreadsheetml/2017/richdata2" ref="D142:E153">
    <sortCondition ref="D142"/>
  </sortState>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E7A5-0AFE-4327-AEE7-06AD592EE6F1}">
  <dimension ref="A1:I196"/>
  <sheetViews>
    <sheetView zoomScale="80" zoomScaleNormal="80" workbookViewId="0"/>
  </sheetViews>
  <sheetFormatPr defaultRowHeight="15" x14ac:dyDescent="0.25"/>
  <cols>
    <col min="1" max="1" width="5.140625" customWidth="1"/>
    <col min="2" max="2" width="43.42578125" customWidth="1"/>
    <col min="3" max="3" width="38" customWidth="1"/>
    <col min="4" max="4" width="11.85546875" bestFit="1" customWidth="1"/>
    <col min="5" max="6" width="6" bestFit="1" customWidth="1"/>
    <col min="7" max="7" width="4.42578125" customWidth="1"/>
    <col min="8" max="8" width="5.28515625" customWidth="1"/>
    <col min="9" max="9" width="35.140625" customWidth="1"/>
    <col min="10" max="10" width="43.5703125" bestFit="1" customWidth="1"/>
    <col min="12" max="12" width="6.5703125" bestFit="1" customWidth="1"/>
    <col min="13" max="13" width="4.42578125" customWidth="1"/>
    <col min="14" max="14" width="7.7109375" bestFit="1" customWidth="1"/>
  </cols>
  <sheetData>
    <row r="1" spans="1:7" ht="18.75" x14ac:dyDescent="0.3">
      <c r="A1" s="126" t="s">
        <v>1396</v>
      </c>
    </row>
    <row r="2" spans="1:7" ht="12.75" customHeight="1" x14ac:dyDescent="0.3">
      <c r="A2" s="126"/>
    </row>
    <row r="3" spans="1:7" ht="33.75" customHeight="1" x14ac:dyDescent="0.25">
      <c r="A3" s="362" t="s">
        <v>1394</v>
      </c>
      <c r="B3" s="360"/>
      <c r="C3" s="360"/>
      <c r="D3" s="360"/>
      <c r="E3" s="360"/>
      <c r="F3" s="360"/>
      <c r="G3" s="360"/>
    </row>
    <row r="5" spans="1:7" ht="16.5" customHeight="1" x14ac:dyDescent="0.25">
      <c r="A5" s="267"/>
      <c r="B5" s="267" t="s">
        <v>594</v>
      </c>
      <c r="C5" s="267"/>
      <c r="D5" s="267"/>
      <c r="E5" s="267" t="s">
        <v>2</v>
      </c>
      <c r="F5" s="267" t="s">
        <v>3</v>
      </c>
      <c r="G5" s="267" t="s">
        <v>4</v>
      </c>
    </row>
    <row r="6" spans="1:7" x14ac:dyDescent="0.25">
      <c r="A6" s="78" t="s">
        <v>501</v>
      </c>
      <c r="B6" s="18"/>
      <c r="C6" s="18"/>
      <c r="D6" s="18"/>
      <c r="E6" s="18"/>
      <c r="F6" s="18"/>
      <c r="G6" s="18"/>
    </row>
    <row r="7" spans="1:7" x14ac:dyDescent="0.25">
      <c r="A7" s="79">
        <v>1</v>
      </c>
      <c r="B7" s="2" t="s">
        <v>500</v>
      </c>
      <c r="C7" s="2"/>
      <c r="D7" s="2"/>
      <c r="E7" s="2">
        <v>1</v>
      </c>
      <c r="F7" s="2">
        <v>1</v>
      </c>
      <c r="G7" s="2"/>
    </row>
    <row r="8" spans="1:7" x14ac:dyDescent="0.25">
      <c r="A8" s="79">
        <f>A7+1</f>
        <v>2</v>
      </c>
      <c r="B8" s="2" t="s">
        <v>482</v>
      </c>
      <c r="C8" s="2"/>
      <c r="D8" s="2"/>
      <c r="E8" s="2">
        <v>2</v>
      </c>
      <c r="F8" s="2">
        <v>5</v>
      </c>
      <c r="G8" s="2"/>
    </row>
    <row r="9" spans="1:7" x14ac:dyDescent="0.25">
      <c r="A9" s="79">
        <f t="shared" ref="A9:A76" si="0">A8+1</f>
        <v>3</v>
      </c>
      <c r="B9" s="2" t="s">
        <v>483</v>
      </c>
      <c r="C9" s="2"/>
      <c r="D9" s="2"/>
      <c r="E9" s="2">
        <v>2</v>
      </c>
      <c r="F9" s="2"/>
      <c r="G9" s="2"/>
    </row>
    <row r="10" spans="1:7" x14ac:dyDescent="0.25">
      <c r="A10" s="79">
        <f t="shared" si="0"/>
        <v>4</v>
      </c>
      <c r="B10" s="2" t="s">
        <v>484</v>
      </c>
      <c r="C10" s="2"/>
      <c r="D10" s="2"/>
      <c r="E10" s="2">
        <v>5</v>
      </c>
      <c r="F10" s="2">
        <v>15</v>
      </c>
      <c r="G10" s="2">
        <v>6</v>
      </c>
    </row>
    <row r="11" spans="1:7" x14ac:dyDescent="0.25">
      <c r="A11" s="79">
        <f t="shared" si="0"/>
        <v>5</v>
      </c>
      <c r="B11" s="2" t="s">
        <v>485</v>
      </c>
      <c r="C11" s="2"/>
      <c r="D11" s="2"/>
      <c r="E11" s="2">
        <v>26</v>
      </c>
      <c r="F11" s="2">
        <v>5</v>
      </c>
      <c r="G11" s="2"/>
    </row>
    <row r="12" spans="1:7" x14ac:dyDescent="0.25">
      <c r="A12" s="79">
        <f t="shared" si="0"/>
        <v>6</v>
      </c>
      <c r="B12" s="2" t="s">
        <v>486</v>
      </c>
      <c r="C12" s="2"/>
      <c r="D12" s="2"/>
      <c r="E12" s="2">
        <v>10</v>
      </c>
      <c r="F12" s="2">
        <v>10</v>
      </c>
      <c r="G12" s="2"/>
    </row>
    <row r="13" spans="1:7" x14ac:dyDescent="0.25">
      <c r="A13" s="79">
        <f t="shared" si="0"/>
        <v>7</v>
      </c>
      <c r="B13" s="2" t="s">
        <v>487</v>
      </c>
      <c r="C13" s="2"/>
      <c r="D13" s="2"/>
      <c r="E13" s="2">
        <v>16</v>
      </c>
      <c r="F13" s="2">
        <v>16</v>
      </c>
      <c r="G13" s="2"/>
    </row>
    <row r="14" spans="1:7" x14ac:dyDescent="0.25">
      <c r="A14" s="79">
        <f t="shared" si="0"/>
        <v>8</v>
      </c>
      <c r="B14" s="2" t="s">
        <v>488</v>
      </c>
      <c r="C14" s="2"/>
      <c r="D14" s="2"/>
      <c r="E14" s="2">
        <v>1</v>
      </c>
      <c r="F14" s="2">
        <v>11</v>
      </c>
      <c r="G14" s="2">
        <v>6</v>
      </c>
    </row>
    <row r="15" spans="1:7" x14ac:dyDescent="0.25">
      <c r="A15" s="79">
        <f t="shared" si="0"/>
        <v>9</v>
      </c>
      <c r="B15" s="2" t="s">
        <v>489</v>
      </c>
      <c r="C15" s="2"/>
      <c r="D15" s="2"/>
      <c r="E15" s="2">
        <v>7</v>
      </c>
      <c r="F15" s="2">
        <v>17</v>
      </c>
      <c r="G15" s="2">
        <v>6</v>
      </c>
    </row>
    <row r="16" spans="1:7" x14ac:dyDescent="0.25">
      <c r="A16" s="79">
        <f t="shared" si="0"/>
        <v>10</v>
      </c>
      <c r="B16" s="2" t="s">
        <v>490</v>
      </c>
      <c r="C16" s="2"/>
      <c r="D16" s="2"/>
      <c r="E16" s="2">
        <v>4</v>
      </c>
      <c r="F16" s="2">
        <v>14</v>
      </c>
      <c r="G16" s="2">
        <v>6</v>
      </c>
    </row>
    <row r="17" spans="1:7" x14ac:dyDescent="0.25">
      <c r="A17" s="79">
        <f t="shared" si="0"/>
        <v>11</v>
      </c>
      <c r="B17" s="2" t="s">
        <v>491</v>
      </c>
      <c r="C17" s="2"/>
      <c r="D17" s="2"/>
      <c r="E17" s="2">
        <v>7</v>
      </c>
      <c r="F17" s="2">
        <v>17</v>
      </c>
      <c r="G17" s="2">
        <v>6</v>
      </c>
    </row>
    <row r="18" spans="1:7" x14ac:dyDescent="0.25">
      <c r="A18" s="79">
        <f t="shared" si="0"/>
        <v>12</v>
      </c>
      <c r="B18" s="2" t="s">
        <v>492</v>
      </c>
      <c r="C18" s="2"/>
      <c r="D18" s="2"/>
      <c r="E18" s="2">
        <v>5</v>
      </c>
      <c r="F18" s="2">
        <v>5</v>
      </c>
      <c r="G18" s="2"/>
    </row>
    <row r="19" spans="1:7" x14ac:dyDescent="0.25">
      <c r="A19" s="79">
        <f t="shared" si="0"/>
        <v>13</v>
      </c>
      <c r="B19" s="2" t="s">
        <v>493</v>
      </c>
      <c r="C19" s="2"/>
      <c r="D19" s="2"/>
      <c r="E19" s="2">
        <v>25</v>
      </c>
      <c r="F19" s="2">
        <v>4</v>
      </c>
      <c r="G19" s="2"/>
    </row>
    <row r="20" spans="1:7" x14ac:dyDescent="0.25">
      <c r="A20" s="79">
        <f t="shared" si="0"/>
        <v>14</v>
      </c>
      <c r="B20" s="2" t="s">
        <v>494</v>
      </c>
      <c r="C20" s="2"/>
      <c r="D20" s="2"/>
      <c r="E20" s="2">
        <v>22</v>
      </c>
      <c r="F20" s="2">
        <v>1</v>
      </c>
      <c r="G20" s="2"/>
    </row>
    <row r="21" spans="1:7" x14ac:dyDescent="0.25">
      <c r="A21" s="57" t="s">
        <v>495</v>
      </c>
      <c r="B21" s="2"/>
      <c r="C21" s="2"/>
      <c r="D21" s="2"/>
      <c r="E21" s="2"/>
      <c r="F21" s="2"/>
      <c r="G21" s="2"/>
    </row>
    <row r="22" spans="1:7" x14ac:dyDescent="0.25">
      <c r="A22" s="79">
        <f>A20+1</f>
        <v>15</v>
      </c>
      <c r="B22" s="2" t="s">
        <v>496</v>
      </c>
      <c r="C22" s="2"/>
      <c r="D22" s="2"/>
      <c r="E22" s="2">
        <v>4</v>
      </c>
      <c r="F22" s="2">
        <v>14</v>
      </c>
      <c r="G22" s="2">
        <v>6</v>
      </c>
    </row>
    <row r="23" spans="1:7" x14ac:dyDescent="0.25">
      <c r="A23" s="79">
        <f t="shared" si="0"/>
        <v>16</v>
      </c>
      <c r="B23" s="2" t="s">
        <v>497</v>
      </c>
      <c r="C23" s="2"/>
      <c r="D23" s="2"/>
      <c r="E23" s="2">
        <v>73</v>
      </c>
      <c r="F23" s="2">
        <v>10</v>
      </c>
      <c r="G23" s="2"/>
    </row>
    <row r="24" spans="1:7" x14ac:dyDescent="0.25">
      <c r="A24" s="79">
        <f t="shared" si="0"/>
        <v>17</v>
      </c>
      <c r="B24" s="2" t="s">
        <v>498</v>
      </c>
      <c r="C24" s="2"/>
      <c r="D24" s="2"/>
      <c r="E24" s="2">
        <v>17</v>
      </c>
      <c r="F24" s="2">
        <v>17</v>
      </c>
      <c r="G24" s="2"/>
    </row>
    <row r="25" spans="1:7" x14ac:dyDescent="0.25">
      <c r="A25" s="79">
        <f t="shared" si="0"/>
        <v>18</v>
      </c>
      <c r="B25" s="2" t="s">
        <v>499</v>
      </c>
      <c r="C25" s="2"/>
      <c r="D25" s="2"/>
      <c r="E25" s="2">
        <v>2</v>
      </c>
      <c r="F25" s="2">
        <v>12</v>
      </c>
      <c r="G25" s="2">
        <v>6</v>
      </c>
    </row>
    <row r="26" spans="1:7" x14ac:dyDescent="0.25">
      <c r="A26" s="79">
        <f t="shared" si="0"/>
        <v>19</v>
      </c>
      <c r="B26" s="2" t="s">
        <v>503</v>
      </c>
      <c r="C26" s="2"/>
      <c r="D26" s="2"/>
      <c r="E26" s="2">
        <v>5</v>
      </c>
      <c r="F26" s="2">
        <v>5</v>
      </c>
      <c r="G26" s="2"/>
    </row>
    <row r="27" spans="1:7" x14ac:dyDescent="0.25">
      <c r="A27" s="79">
        <f t="shared" si="0"/>
        <v>20</v>
      </c>
      <c r="B27" s="2" t="s">
        <v>502</v>
      </c>
      <c r="C27" s="2"/>
      <c r="D27" s="2"/>
      <c r="E27" s="2">
        <v>12</v>
      </c>
      <c r="F27" s="2">
        <v>1</v>
      </c>
      <c r="G27" s="2">
        <v>6</v>
      </c>
    </row>
    <row r="28" spans="1:7" x14ac:dyDescent="0.25">
      <c r="A28" s="79">
        <f t="shared" si="0"/>
        <v>21</v>
      </c>
      <c r="B28" s="2" t="s">
        <v>504</v>
      </c>
      <c r="C28" s="2"/>
      <c r="D28" s="2"/>
      <c r="E28" s="2">
        <v>21</v>
      </c>
      <c r="F28" s="2"/>
      <c r="G28" s="2"/>
    </row>
    <row r="29" spans="1:7" x14ac:dyDescent="0.25">
      <c r="A29" s="79">
        <f t="shared" si="0"/>
        <v>22</v>
      </c>
      <c r="B29" s="2" t="s">
        <v>505</v>
      </c>
      <c r="C29" s="2"/>
      <c r="D29" s="2"/>
      <c r="E29" s="2">
        <v>21</v>
      </c>
      <c r="F29" s="2"/>
      <c r="G29" s="2"/>
    </row>
    <row r="30" spans="1:7" x14ac:dyDescent="0.25">
      <c r="A30" s="79">
        <f t="shared" si="0"/>
        <v>23</v>
      </c>
      <c r="B30" s="2" t="s">
        <v>505</v>
      </c>
      <c r="C30" s="2"/>
      <c r="D30" s="2"/>
      <c r="E30" s="2">
        <v>9</v>
      </c>
      <c r="F30" s="2">
        <v>9</v>
      </c>
      <c r="G30" s="2"/>
    </row>
    <row r="31" spans="1:7" x14ac:dyDescent="0.25">
      <c r="A31" s="79">
        <f t="shared" si="0"/>
        <v>24</v>
      </c>
      <c r="B31" s="2" t="s">
        <v>625</v>
      </c>
      <c r="C31" s="2"/>
      <c r="D31" s="2"/>
      <c r="E31" s="2">
        <v>5</v>
      </c>
      <c r="F31" s="2">
        <v>5</v>
      </c>
      <c r="G31" s="2"/>
    </row>
    <row r="32" spans="1:7" x14ac:dyDescent="0.25">
      <c r="A32" s="79">
        <f t="shared" si="0"/>
        <v>25</v>
      </c>
      <c r="B32" s="2" t="s">
        <v>506</v>
      </c>
      <c r="C32" s="2"/>
      <c r="D32" s="2"/>
      <c r="E32" s="2">
        <v>5</v>
      </c>
      <c r="F32" s="2">
        <v>5</v>
      </c>
      <c r="G32" s="2"/>
    </row>
    <row r="33" spans="1:7" x14ac:dyDescent="0.25">
      <c r="A33" s="79">
        <f t="shared" si="0"/>
        <v>26</v>
      </c>
      <c r="B33" s="2" t="s">
        <v>507</v>
      </c>
      <c r="C33" s="2"/>
      <c r="D33" s="2"/>
      <c r="E33" s="2">
        <v>3</v>
      </c>
      <c r="F33" s="2">
        <v>3</v>
      </c>
      <c r="G33" s="2"/>
    </row>
    <row r="34" spans="1:7" x14ac:dyDescent="0.25">
      <c r="A34" s="79">
        <f t="shared" si="0"/>
        <v>27</v>
      </c>
      <c r="B34" s="2" t="s">
        <v>508</v>
      </c>
      <c r="C34" s="2"/>
      <c r="D34" s="2"/>
      <c r="E34" s="2">
        <v>1</v>
      </c>
      <c r="F34" s="2">
        <v>11</v>
      </c>
      <c r="G34" s="2">
        <v>6</v>
      </c>
    </row>
    <row r="35" spans="1:7" x14ac:dyDescent="0.25">
      <c r="A35" s="57" t="s">
        <v>509</v>
      </c>
      <c r="B35" s="2"/>
      <c r="C35" s="2"/>
      <c r="D35" s="2"/>
      <c r="E35" s="2"/>
      <c r="F35" s="2"/>
      <c r="G35" s="2"/>
    </row>
    <row r="36" spans="1:7" x14ac:dyDescent="0.25">
      <c r="A36" s="79">
        <f>A34+1</f>
        <v>28</v>
      </c>
      <c r="B36" s="2" t="s">
        <v>510</v>
      </c>
      <c r="C36" s="2"/>
      <c r="D36" s="2"/>
      <c r="E36" s="2">
        <v>9</v>
      </c>
      <c r="F36" s="2">
        <v>19</v>
      </c>
      <c r="G36" s="2">
        <v>6</v>
      </c>
    </row>
    <row r="37" spans="1:7" x14ac:dyDescent="0.25">
      <c r="A37" s="79">
        <f t="shared" si="0"/>
        <v>29</v>
      </c>
      <c r="B37" s="2" t="s">
        <v>511</v>
      </c>
      <c r="C37" s="2"/>
      <c r="D37" s="2"/>
      <c r="E37" s="2">
        <v>35</v>
      </c>
      <c r="F37" s="2">
        <v>14</v>
      </c>
      <c r="G37" s="2"/>
    </row>
    <row r="38" spans="1:7" x14ac:dyDescent="0.25">
      <c r="A38" s="79">
        <f t="shared" si="0"/>
        <v>30</v>
      </c>
      <c r="B38" s="2" t="s">
        <v>512</v>
      </c>
      <c r="C38" s="2"/>
      <c r="D38" s="2"/>
      <c r="E38" s="2">
        <v>11</v>
      </c>
      <c r="F38" s="2">
        <v>11</v>
      </c>
      <c r="G38" s="2"/>
    </row>
    <row r="39" spans="1:7" x14ac:dyDescent="0.25">
      <c r="A39" s="79">
        <f t="shared" si="0"/>
        <v>31</v>
      </c>
      <c r="B39" s="2" t="s">
        <v>513</v>
      </c>
      <c r="C39" s="2"/>
      <c r="D39" s="2"/>
      <c r="E39" s="2">
        <v>4</v>
      </c>
      <c r="F39" s="2">
        <v>14</v>
      </c>
      <c r="G39" s="2">
        <v>6</v>
      </c>
    </row>
    <row r="40" spans="1:7" x14ac:dyDescent="0.25">
      <c r="A40" s="79">
        <f t="shared" si="0"/>
        <v>32</v>
      </c>
      <c r="B40" s="2" t="s">
        <v>514</v>
      </c>
      <c r="C40" s="2"/>
      <c r="D40" s="2"/>
      <c r="E40" s="2">
        <v>71</v>
      </c>
      <c r="F40" s="2">
        <v>8</v>
      </c>
      <c r="G40" s="2"/>
    </row>
    <row r="41" spans="1:7" x14ac:dyDescent="0.25">
      <c r="A41" s="79">
        <f t="shared" si="0"/>
        <v>33</v>
      </c>
      <c r="B41" s="2" t="s">
        <v>515</v>
      </c>
      <c r="C41" s="2"/>
      <c r="D41" s="2"/>
      <c r="E41" s="2">
        <v>32</v>
      </c>
      <c r="F41" s="2">
        <v>11</v>
      </c>
      <c r="G41" s="2"/>
    </row>
    <row r="42" spans="1:7" x14ac:dyDescent="0.25">
      <c r="A42" s="79">
        <f t="shared" si="0"/>
        <v>34</v>
      </c>
      <c r="B42" s="2" t="s">
        <v>516</v>
      </c>
      <c r="C42" s="2"/>
      <c r="D42" s="2"/>
      <c r="E42" s="2">
        <v>11</v>
      </c>
      <c r="F42" s="2">
        <v>11</v>
      </c>
      <c r="G42" s="2"/>
    </row>
    <row r="43" spans="1:7" x14ac:dyDescent="0.25">
      <c r="A43" s="79">
        <f t="shared" si="0"/>
        <v>35</v>
      </c>
      <c r="B43" s="2" t="s">
        <v>517</v>
      </c>
      <c r="C43" s="2"/>
      <c r="D43" s="2"/>
      <c r="E43" s="2">
        <v>6</v>
      </c>
      <c r="F43" s="2">
        <v>6</v>
      </c>
      <c r="G43" s="2"/>
    </row>
    <row r="44" spans="1:7" x14ac:dyDescent="0.25">
      <c r="A44" s="79">
        <f t="shared" si="0"/>
        <v>36</v>
      </c>
      <c r="B44" s="2" t="s">
        <v>518</v>
      </c>
      <c r="C44" s="2"/>
      <c r="D44" s="2"/>
      <c r="E44" s="2">
        <v>18</v>
      </c>
      <c r="F44" s="2">
        <v>18</v>
      </c>
      <c r="G44" s="2"/>
    </row>
    <row r="45" spans="1:7" x14ac:dyDescent="0.25">
      <c r="A45" s="79">
        <f t="shared" si="0"/>
        <v>37</v>
      </c>
      <c r="B45" s="2" t="s">
        <v>519</v>
      </c>
      <c r="C45" s="2"/>
      <c r="D45" s="2"/>
      <c r="E45" s="2">
        <v>4</v>
      </c>
      <c r="F45" s="2">
        <v>4</v>
      </c>
      <c r="G45" s="2"/>
    </row>
    <row r="46" spans="1:7" x14ac:dyDescent="0.25">
      <c r="A46" s="79">
        <f t="shared" si="0"/>
        <v>38</v>
      </c>
      <c r="B46" s="2" t="s">
        <v>520</v>
      </c>
      <c r="C46" s="2"/>
      <c r="D46" s="2"/>
      <c r="E46" s="2">
        <v>1</v>
      </c>
      <c r="F46" s="2">
        <v>11</v>
      </c>
      <c r="G46" s="2">
        <v>6</v>
      </c>
    </row>
    <row r="47" spans="1:7" x14ac:dyDescent="0.25">
      <c r="A47" s="79">
        <f t="shared" si="0"/>
        <v>39</v>
      </c>
      <c r="B47" s="2" t="s">
        <v>521</v>
      </c>
      <c r="C47" s="2"/>
      <c r="D47" s="2"/>
      <c r="E47" s="2">
        <v>6</v>
      </c>
      <c r="F47" s="2">
        <v>16</v>
      </c>
      <c r="G47" s="2">
        <v>6</v>
      </c>
    </row>
    <row r="48" spans="1:7" x14ac:dyDescent="0.25">
      <c r="A48" s="79">
        <f t="shared" si="0"/>
        <v>40</v>
      </c>
      <c r="B48" s="2" t="s">
        <v>522</v>
      </c>
      <c r="C48" s="2"/>
      <c r="D48" s="2"/>
      <c r="E48" s="2">
        <v>33</v>
      </c>
      <c r="F48" s="2"/>
      <c r="G48" s="2"/>
    </row>
    <row r="49" spans="1:7" x14ac:dyDescent="0.25">
      <c r="A49" s="57" t="s">
        <v>524</v>
      </c>
      <c r="B49" s="2"/>
      <c r="C49" s="2"/>
      <c r="D49" s="2"/>
      <c r="E49" s="2"/>
      <c r="F49" s="2"/>
      <c r="G49" s="2"/>
    </row>
    <row r="50" spans="1:7" x14ac:dyDescent="0.25">
      <c r="A50" s="79">
        <f>A48+1</f>
        <v>41</v>
      </c>
      <c r="B50" s="2" t="s">
        <v>523</v>
      </c>
      <c r="C50" s="2"/>
      <c r="D50" s="2"/>
      <c r="E50" s="2">
        <v>13</v>
      </c>
      <c r="F50" s="2">
        <v>18</v>
      </c>
      <c r="G50" s="2">
        <v>3</v>
      </c>
    </row>
    <row r="51" spans="1:7" x14ac:dyDescent="0.25">
      <c r="A51" s="79">
        <f t="shared" si="0"/>
        <v>42</v>
      </c>
      <c r="B51" s="2" t="s">
        <v>525</v>
      </c>
      <c r="C51" s="2"/>
      <c r="D51" s="2"/>
      <c r="E51" s="2">
        <v>12</v>
      </c>
      <c r="F51" s="2">
        <v>8</v>
      </c>
      <c r="G51" s="2">
        <v>10</v>
      </c>
    </row>
    <row r="52" spans="1:7" x14ac:dyDescent="0.25">
      <c r="A52" s="79">
        <f t="shared" si="0"/>
        <v>43</v>
      </c>
      <c r="B52" s="2" t="s">
        <v>526</v>
      </c>
      <c r="C52" s="2"/>
      <c r="D52" s="2"/>
      <c r="E52" s="2">
        <v>44</v>
      </c>
      <c r="F52" s="2">
        <v>12</v>
      </c>
      <c r="G52" s="2">
        <v>6</v>
      </c>
    </row>
    <row r="53" spans="1:7" x14ac:dyDescent="0.25">
      <c r="A53" s="79">
        <f t="shared" si="0"/>
        <v>44</v>
      </c>
      <c r="B53" s="2" t="s">
        <v>527</v>
      </c>
      <c r="C53" s="2"/>
      <c r="D53" s="2"/>
      <c r="E53" s="2">
        <v>6</v>
      </c>
      <c r="F53" s="2">
        <v>14</v>
      </c>
      <c r="G53" s="2">
        <v>5</v>
      </c>
    </row>
    <row r="54" spans="1:7" x14ac:dyDescent="0.25">
      <c r="A54" s="57" t="s">
        <v>528</v>
      </c>
      <c r="B54" s="2"/>
      <c r="C54" s="2"/>
      <c r="D54" s="2"/>
      <c r="E54" s="2"/>
      <c r="F54" s="2"/>
      <c r="G54" s="2"/>
    </row>
    <row r="55" spans="1:7" x14ac:dyDescent="0.25">
      <c r="A55" s="79">
        <f>A53+1</f>
        <v>45</v>
      </c>
      <c r="B55" s="2" t="s">
        <v>529</v>
      </c>
      <c r="C55" s="2"/>
      <c r="D55" s="2"/>
      <c r="E55" s="2">
        <v>6</v>
      </c>
      <c r="F55" s="2"/>
      <c r="G55" s="2"/>
    </row>
    <row r="56" spans="1:7" x14ac:dyDescent="0.25">
      <c r="A56" s="79">
        <f t="shared" si="0"/>
        <v>46</v>
      </c>
      <c r="B56" s="2" t="s">
        <v>530</v>
      </c>
      <c r="C56" s="2"/>
      <c r="D56" s="2"/>
      <c r="E56" s="2">
        <v>7</v>
      </c>
      <c r="F56" s="2">
        <v>17</v>
      </c>
      <c r="G56" s="2">
        <v>6</v>
      </c>
    </row>
    <row r="57" spans="1:7" x14ac:dyDescent="0.25">
      <c r="A57" s="79">
        <f t="shared" si="0"/>
        <v>47</v>
      </c>
      <c r="B57" s="2" t="s">
        <v>531</v>
      </c>
      <c r="C57" s="2"/>
      <c r="D57" s="2"/>
      <c r="E57" s="2">
        <v>22</v>
      </c>
      <c r="F57" s="2">
        <v>1</v>
      </c>
      <c r="G57" s="2"/>
    </row>
    <row r="58" spans="1:7" x14ac:dyDescent="0.25">
      <c r="A58" s="79">
        <f t="shared" si="0"/>
        <v>48</v>
      </c>
      <c r="B58" s="2" t="s">
        <v>532</v>
      </c>
      <c r="C58" s="2"/>
      <c r="D58" s="2"/>
      <c r="E58" s="2">
        <v>11</v>
      </c>
      <c r="F58" s="2">
        <v>11</v>
      </c>
      <c r="G58" s="2"/>
    </row>
    <row r="59" spans="1:7" x14ac:dyDescent="0.25">
      <c r="A59" s="79">
        <f t="shared" si="0"/>
        <v>49</v>
      </c>
      <c r="B59" s="2" t="s">
        <v>533</v>
      </c>
      <c r="C59" s="2"/>
      <c r="D59" s="2"/>
      <c r="E59" s="2">
        <v>52</v>
      </c>
      <c r="F59" s="2">
        <v>10</v>
      </c>
      <c r="G59" s="2"/>
    </row>
    <row r="60" spans="1:7" x14ac:dyDescent="0.25">
      <c r="A60" s="79">
        <f t="shared" si="0"/>
        <v>50</v>
      </c>
      <c r="B60" s="2" t="s">
        <v>534</v>
      </c>
      <c r="C60" s="2"/>
      <c r="D60" s="2"/>
      <c r="E60" s="2">
        <v>12</v>
      </c>
      <c r="F60" s="2">
        <v>1</v>
      </c>
      <c r="G60" s="2">
        <v>6</v>
      </c>
    </row>
    <row r="61" spans="1:7" x14ac:dyDescent="0.25">
      <c r="A61" s="79">
        <f t="shared" si="0"/>
        <v>51</v>
      </c>
      <c r="B61" s="2" t="s">
        <v>535</v>
      </c>
      <c r="C61" s="2"/>
      <c r="D61" s="2"/>
      <c r="E61" s="2">
        <v>7</v>
      </c>
      <c r="F61" s="2">
        <v>7</v>
      </c>
      <c r="G61" s="2"/>
    </row>
    <row r="62" spans="1:7" x14ac:dyDescent="0.25">
      <c r="A62" s="79">
        <f t="shared" si="0"/>
        <v>52</v>
      </c>
      <c r="B62" s="2" t="s">
        <v>536</v>
      </c>
      <c r="C62" s="2"/>
      <c r="D62" s="2"/>
      <c r="E62" s="2">
        <v>17</v>
      </c>
      <c r="F62" s="2">
        <v>6</v>
      </c>
      <c r="G62" s="2">
        <v>6</v>
      </c>
    </row>
    <row r="63" spans="1:7" x14ac:dyDescent="0.25">
      <c r="A63" s="79">
        <f t="shared" si="0"/>
        <v>53</v>
      </c>
      <c r="B63" s="2" t="s">
        <v>537</v>
      </c>
      <c r="C63" s="2"/>
      <c r="D63" s="2"/>
      <c r="E63" s="2">
        <v>7</v>
      </c>
      <c r="F63" s="2">
        <v>7</v>
      </c>
      <c r="G63" s="2"/>
    </row>
    <row r="64" spans="1:7" x14ac:dyDescent="0.25">
      <c r="A64" s="79">
        <f t="shared" si="0"/>
        <v>54</v>
      </c>
      <c r="B64" s="2" t="s">
        <v>538</v>
      </c>
      <c r="C64" s="2"/>
      <c r="D64" s="2"/>
      <c r="E64" s="2">
        <v>10</v>
      </c>
      <c r="F64" s="2">
        <v>10</v>
      </c>
      <c r="G64" s="2"/>
    </row>
    <row r="65" spans="1:7" x14ac:dyDescent="0.25">
      <c r="A65" s="79">
        <f t="shared" si="0"/>
        <v>55</v>
      </c>
      <c r="B65" s="2" t="s">
        <v>539</v>
      </c>
      <c r="C65" s="2"/>
      <c r="D65" s="2"/>
      <c r="E65" s="2">
        <v>14</v>
      </c>
      <c r="F65" s="2">
        <v>14</v>
      </c>
      <c r="G65" s="2"/>
    </row>
    <row r="66" spans="1:7" x14ac:dyDescent="0.25">
      <c r="A66" s="79">
        <f t="shared" si="0"/>
        <v>56</v>
      </c>
      <c r="B66" s="2" t="s">
        <v>538</v>
      </c>
      <c r="C66" s="2"/>
      <c r="D66" s="2"/>
      <c r="E66" s="2">
        <v>5</v>
      </c>
      <c r="F66" s="2">
        <v>15</v>
      </c>
      <c r="G66" s="2">
        <v>6</v>
      </c>
    </row>
    <row r="67" spans="1:7" x14ac:dyDescent="0.25">
      <c r="A67" s="79">
        <f t="shared" si="0"/>
        <v>57</v>
      </c>
      <c r="B67" s="2" t="s">
        <v>540</v>
      </c>
      <c r="C67" s="2"/>
      <c r="D67" s="2"/>
      <c r="E67" s="2">
        <v>39</v>
      </c>
      <c r="F67" s="2">
        <v>18</v>
      </c>
      <c r="G67" s="2"/>
    </row>
    <row r="68" spans="1:7" x14ac:dyDescent="0.25">
      <c r="A68" s="79">
        <f t="shared" si="0"/>
        <v>58</v>
      </c>
      <c r="B68" s="2" t="s">
        <v>538</v>
      </c>
      <c r="C68" s="2"/>
      <c r="D68" s="2"/>
      <c r="E68" s="2">
        <v>11</v>
      </c>
      <c r="F68" s="2"/>
      <c r="G68" s="2">
        <v>6</v>
      </c>
    </row>
    <row r="69" spans="1:7" x14ac:dyDescent="0.25">
      <c r="A69" s="79">
        <f t="shared" si="0"/>
        <v>59</v>
      </c>
      <c r="B69" s="2" t="s">
        <v>538</v>
      </c>
      <c r="C69" s="2"/>
      <c r="D69" s="2"/>
      <c r="E69" s="2">
        <v>21</v>
      </c>
      <c r="F69" s="2"/>
      <c r="G69" s="2"/>
    </row>
    <row r="70" spans="1:7" x14ac:dyDescent="0.25">
      <c r="A70" s="79">
        <f t="shared" si="0"/>
        <v>60</v>
      </c>
      <c r="B70" s="2" t="s">
        <v>538</v>
      </c>
      <c r="C70" s="2"/>
      <c r="D70" s="2"/>
      <c r="E70" s="2">
        <v>13</v>
      </c>
      <c r="F70" s="2">
        <v>2</v>
      </c>
      <c r="G70" s="2">
        <v>6</v>
      </c>
    </row>
    <row r="71" spans="1:7" x14ac:dyDescent="0.25">
      <c r="A71" s="79">
        <f t="shared" si="0"/>
        <v>61</v>
      </c>
      <c r="B71" s="2" t="s">
        <v>538</v>
      </c>
      <c r="C71" s="2"/>
      <c r="D71" s="2"/>
      <c r="E71" s="2">
        <v>7</v>
      </c>
      <c r="F71" s="2">
        <v>7</v>
      </c>
      <c r="G71" s="2"/>
    </row>
    <row r="72" spans="1:7" x14ac:dyDescent="0.25">
      <c r="A72" s="79">
        <f t="shared" si="0"/>
        <v>62</v>
      </c>
      <c r="B72" s="2" t="s">
        <v>541</v>
      </c>
      <c r="C72" s="2"/>
      <c r="D72" s="2"/>
      <c r="E72" s="2">
        <v>8</v>
      </c>
      <c r="F72" s="2">
        <v>8</v>
      </c>
      <c r="G72" s="2"/>
    </row>
    <row r="73" spans="1:7" x14ac:dyDescent="0.25">
      <c r="A73" s="79">
        <f t="shared" si="0"/>
        <v>63</v>
      </c>
      <c r="B73" s="2" t="s">
        <v>542</v>
      </c>
      <c r="C73" s="2"/>
      <c r="D73" s="2"/>
      <c r="E73" s="2">
        <v>13</v>
      </c>
      <c r="F73" s="2">
        <v>2</v>
      </c>
      <c r="G73" s="2">
        <v>6</v>
      </c>
    </row>
    <row r="74" spans="1:7" x14ac:dyDescent="0.25">
      <c r="A74" s="79">
        <f t="shared" si="0"/>
        <v>64</v>
      </c>
      <c r="B74" s="2" t="s">
        <v>543</v>
      </c>
      <c r="C74" s="2"/>
      <c r="D74" s="2"/>
      <c r="E74" s="2">
        <v>10</v>
      </c>
      <c r="F74" s="2">
        <v>10</v>
      </c>
      <c r="G74" s="2"/>
    </row>
    <row r="75" spans="1:7" x14ac:dyDescent="0.25">
      <c r="A75" s="79">
        <f t="shared" si="0"/>
        <v>65</v>
      </c>
      <c r="B75" s="2" t="s">
        <v>544</v>
      </c>
      <c r="C75" s="2"/>
      <c r="D75" s="2"/>
      <c r="E75" s="2">
        <v>5</v>
      </c>
      <c r="F75" s="2">
        <v>5</v>
      </c>
      <c r="G75" s="2"/>
    </row>
    <row r="76" spans="1:7" x14ac:dyDescent="0.25">
      <c r="A76" s="79">
        <f t="shared" si="0"/>
        <v>66</v>
      </c>
      <c r="B76" s="2" t="s">
        <v>545</v>
      </c>
      <c r="C76" s="2"/>
      <c r="D76" s="2"/>
      <c r="E76" s="2">
        <v>2</v>
      </c>
      <c r="F76" s="2">
        <v>2</v>
      </c>
      <c r="G76" s="2"/>
    </row>
    <row r="77" spans="1:7" x14ac:dyDescent="0.25">
      <c r="A77" s="79">
        <f t="shared" ref="A77:A127" si="1">A76+1</f>
        <v>67</v>
      </c>
      <c r="B77" s="2" t="s">
        <v>546</v>
      </c>
      <c r="C77" s="2"/>
      <c r="D77" s="2"/>
      <c r="E77" s="2">
        <v>110</v>
      </c>
      <c r="F77" s="2">
        <v>5</v>
      </c>
      <c r="G77" s="2"/>
    </row>
    <row r="78" spans="1:7" x14ac:dyDescent="0.25">
      <c r="A78" s="79">
        <f t="shared" si="1"/>
        <v>68</v>
      </c>
      <c r="B78" s="2" t="s">
        <v>547</v>
      </c>
      <c r="C78" s="2"/>
      <c r="D78" s="2"/>
      <c r="E78" s="2">
        <v>58</v>
      </c>
      <c r="F78" s="2">
        <v>16</v>
      </c>
      <c r="G78" s="2"/>
    </row>
    <row r="79" spans="1:7" x14ac:dyDescent="0.25">
      <c r="A79" s="79">
        <f t="shared" si="1"/>
        <v>69</v>
      </c>
      <c r="B79" s="2" t="s">
        <v>548</v>
      </c>
      <c r="C79" s="2"/>
      <c r="D79" s="2"/>
      <c r="E79" s="2">
        <v>46</v>
      </c>
      <c r="F79" s="2">
        <v>4</v>
      </c>
      <c r="G79" s="2"/>
    </row>
    <row r="80" spans="1:7" x14ac:dyDescent="0.25">
      <c r="A80" s="79">
        <f t="shared" si="1"/>
        <v>70</v>
      </c>
      <c r="B80" s="2" t="s">
        <v>549</v>
      </c>
      <c r="C80" s="2"/>
      <c r="D80" s="2"/>
      <c r="E80" s="2">
        <v>16</v>
      </c>
      <c r="F80" s="2">
        <v>5</v>
      </c>
      <c r="G80" s="2">
        <v>6</v>
      </c>
    </row>
    <row r="81" spans="1:7" x14ac:dyDescent="0.25">
      <c r="A81" s="79">
        <f t="shared" si="1"/>
        <v>71</v>
      </c>
      <c r="B81" s="2" t="s">
        <v>550</v>
      </c>
      <c r="C81" s="2"/>
      <c r="D81" s="2"/>
      <c r="E81" s="2">
        <v>9</v>
      </c>
      <c r="F81" s="2">
        <v>9</v>
      </c>
      <c r="G81" s="2"/>
    </row>
    <row r="82" spans="1:7" x14ac:dyDescent="0.25">
      <c r="A82" s="79">
        <f t="shared" si="1"/>
        <v>72</v>
      </c>
      <c r="B82" s="2" t="s">
        <v>551</v>
      </c>
      <c r="C82" s="2"/>
      <c r="D82" s="2"/>
      <c r="E82" s="2">
        <v>5</v>
      </c>
      <c r="F82" s="2">
        <v>5</v>
      </c>
      <c r="G82" s="2"/>
    </row>
    <row r="83" spans="1:7" x14ac:dyDescent="0.25">
      <c r="A83" s="79">
        <f t="shared" si="1"/>
        <v>73</v>
      </c>
      <c r="B83" s="2" t="s">
        <v>552</v>
      </c>
      <c r="C83" s="2"/>
      <c r="D83" s="2"/>
      <c r="E83" s="2">
        <v>3</v>
      </c>
      <c r="F83" s="2">
        <v>3</v>
      </c>
      <c r="G83" s="2"/>
    </row>
    <row r="84" spans="1:7" x14ac:dyDescent="0.25">
      <c r="A84" s="79">
        <f t="shared" si="1"/>
        <v>74</v>
      </c>
      <c r="B84" s="2" t="s">
        <v>553</v>
      </c>
      <c r="C84" s="2"/>
      <c r="D84" s="2"/>
      <c r="E84" s="2">
        <v>6</v>
      </c>
      <c r="F84" s="2">
        <v>5</v>
      </c>
      <c r="G84" s="2"/>
    </row>
    <row r="85" spans="1:7" x14ac:dyDescent="0.25">
      <c r="A85" s="79">
        <f t="shared" si="1"/>
        <v>75</v>
      </c>
      <c r="B85" s="2" t="s">
        <v>505</v>
      </c>
      <c r="C85" s="2"/>
      <c r="D85" s="2"/>
      <c r="E85" s="2">
        <v>7</v>
      </c>
      <c r="F85" s="2">
        <v>17</v>
      </c>
      <c r="G85" s="2">
        <v>6</v>
      </c>
    </row>
    <row r="86" spans="1:7" x14ac:dyDescent="0.25">
      <c r="A86" s="79">
        <f t="shared" si="1"/>
        <v>76</v>
      </c>
      <c r="B86" s="2" t="s">
        <v>554</v>
      </c>
      <c r="C86" s="2"/>
      <c r="D86" s="2"/>
      <c r="E86" s="2">
        <v>8</v>
      </c>
      <c r="F86" s="2">
        <v>18</v>
      </c>
      <c r="G86" s="2">
        <v>6</v>
      </c>
    </row>
    <row r="87" spans="1:7" x14ac:dyDescent="0.25">
      <c r="A87" s="79">
        <f t="shared" si="1"/>
        <v>77</v>
      </c>
      <c r="B87" s="2" t="s">
        <v>555</v>
      </c>
      <c r="C87" s="2"/>
      <c r="D87" s="2"/>
      <c r="E87" s="2">
        <v>5</v>
      </c>
      <c r="F87" s="2">
        <v>15</v>
      </c>
      <c r="G87" s="2">
        <v>6</v>
      </c>
    </row>
    <row r="88" spans="1:7" x14ac:dyDescent="0.25">
      <c r="A88" s="79">
        <f t="shared" si="1"/>
        <v>78</v>
      </c>
      <c r="B88" s="2" t="s">
        <v>556</v>
      </c>
      <c r="C88" s="2"/>
      <c r="D88" s="2"/>
      <c r="E88" s="2">
        <v>2</v>
      </c>
      <c r="F88" s="2">
        <v>12</v>
      </c>
      <c r="G88" s="2"/>
    </row>
    <row r="89" spans="1:7" x14ac:dyDescent="0.25">
      <c r="A89" s="79">
        <f t="shared" si="1"/>
        <v>79</v>
      </c>
      <c r="B89" s="2" t="s">
        <v>557</v>
      </c>
      <c r="C89" s="2"/>
      <c r="D89" s="2"/>
      <c r="E89" s="2">
        <v>3</v>
      </c>
      <c r="F89" s="2">
        <v>3</v>
      </c>
      <c r="G89" s="2"/>
    </row>
    <row r="90" spans="1:7" x14ac:dyDescent="0.25">
      <c r="A90" s="79">
        <f t="shared" si="1"/>
        <v>80</v>
      </c>
      <c r="B90" s="2" t="s">
        <v>558</v>
      </c>
      <c r="C90" s="2"/>
      <c r="D90" s="2"/>
      <c r="E90" s="2">
        <v>6</v>
      </c>
      <c r="F90" s="2">
        <v>6</v>
      </c>
      <c r="G90" s="2"/>
    </row>
    <row r="91" spans="1:7" x14ac:dyDescent="0.25">
      <c r="A91" s="79">
        <f t="shared" si="1"/>
        <v>81</v>
      </c>
      <c r="B91" s="2" t="s">
        <v>559</v>
      </c>
      <c r="C91" s="2"/>
      <c r="D91" s="2"/>
      <c r="E91" s="2">
        <v>2</v>
      </c>
      <c r="F91" s="2">
        <v>2</v>
      </c>
      <c r="G91" s="2"/>
    </row>
    <row r="92" spans="1:7" x14ac:dyDescent="0.25">
      <c r="A92" s="79">
        <f t="shared" si="1"/>
        <v>82</v>
      </c>
      <c r="B92" s="2" t="s">
        <v>578</v>
      </c>
      <c r="C92" s="2"/>
      <c r="D92" s="2"/>
      <c r="E92" s="2">
        <v>17</v>
      </c>
      <c r="F92" s="2">
        <v>6</v>
      </c>
      <c r="G92" s="2">
        <v>6</v>
      </c>
    </row>
    <row r="93" spans="1:7" x14ac:dyDescent="0.25">
      <c r="A93" s="79">
        <f t="shared" si="1"/>
        <v>83</v>
      </c>
      <c r="B93" s="2" t="s">
        <v>560</v>
      </c>
      <c r="C93" s="2"/>
      <c r="D93" s="2"/>
      <c r="E93" s="2">
        <v>4</v>
      </c>
      <c r="F93" s="2"/>
      <c r="G93" s="2"/>
    </row>
    <row r="94" spans="1:7" x14ac:dyDescent="0.25">
      <c r="A94" s="79">
        <f t="shared" si="1"/>
        <v>84</v>
      </c>
      <c r="B94" s="2" t="s">
        <v>505</v>
      </c>
      <c r="C94" s="2"/>
      <c r="D94" s="2"/>
      <c r="E94" s="2">
        <v>8</v>
      </c>
      <c r="F94" s="2">
        <v>18</v>
      </c>
      <c r="G94" s="2">
        <v>6</v>
      </c>
    </row>
    <row r="95" spans="1:7" x14ac:dyDescent="0.25">
      <c r="A95" s="79">
        <f t="shared" si="1"/>
        <v>85</v>
      </c>
      <c r="B95" s="2" t="s">
        <v>561</v>
      </c>
      <c r="C95" s="2"/>
      <c r="D95" s="2"/>
      <c r="E95" s="2">
        <v>3</v>
      </c>
      <c r="F95" s="2">
        <v>13</v>
      </c>
      <c r="G95" s="2">
        <v>6</v>
      </c>
    </row>
    <row r="96" spans="1:7" x14ac:dyDescent="0.25">
      <c r="A96" s="79">
        <f t="shared" si="1"/>
        <v>86</v>
      </c>
      <c r="B96" s="2" t="s">
        <v>562</v>
      </c>
      <c r="C96" s="2"/>
      <c r="D96" s="2"/>
      <c r="E96" s="2">
        <v>5</v>
      </c>
      <c r="F96" s="2">
        <v>15</v>
      </c>
      <c r="G96" s="2">
        <v>6</v>
      </c>
    </row>
    <row r="97" spans="1:7" x14ac:dyDescent="0.25">
      <c r="A97" s="79">
        <f t="shared" si="1"/>
        <v>87</v>
      </c>
      <c r="B97" s="2" t="s">
        <v>563</v>
      </c>
      <c r="C97" s="2"/>
      <c r="D97" s="2"/>
      <c r="E97" s="2">
        <v>5</v>
      </c>
      <c r="F97" s="2">
        <v>5</v>
      </c>
      <c r="G97" s="2"/>
    </row>
    <row r="98" spans="1:7" x14ac:dyDescent="0.25">
      <c r="A98" s="79">
        <f t="shared" si="1"/>
        <v>88</v>
      </c>
      <c r="B98" s="2" t="s">
        <v>564</v>
      </c>
      <c r="C98" s="2"/>
      <c r="D98" s="2"/>
      <c r="E98" s="2">
        <v>31</v>
      </c>
      <c r="F98" s="2">
        <v>10</v>
      </c>
      <c r="G98" s="2"/>
    </row>
    <row r="99" spans="1:7" x14ac:dyDescent="0.25">
      <c r="A99" s="79">
        <f t="shared" si="1"/>
        <v>89</v>
      </c>
      <c r="B99" s="2" t="s">
        <v>565</v>
      </c>
      <c r="C99" s="2"/>
      <c r="D99" s="2"/>
      <c r="E99" s="2">
        <v>8</v>
      </c>
      <c r="F99" s="2">
        <v>18</v>
      </c>
      <c r="G99" s="2">
        <v>6</v>
      </c>
    </row>
    <row r="100" spans="1:7" x14ac:dyDescent="0.25">
      <c r="A100" s="79">
        <f t="shared" si="1"/>
        <v>90</v>
      </c>
      <c r="B100" s="2" t="s">
        <v>566</v>
      </c>
      <c r="C100" s="2"/>
      <c r="D100" s="2"/>
      <c r="E100" s="2">
        <v>11</v>
      </c>
      <c r="F100" s="2">
        <v>11</v>
      </c>
      <c r="G100" s="2"/>
    </row>
    <row r="101" spans="1:7" x14ac:dyDescent="0.25">
      <c r="A101" s="79">
        <f t="shared" si="1"/>
        <v>91</v>
      </c>
      <c r="B101" s="2" t="s">
        <v>567</v>
      </c>
      <c r="C101" s="2"/>
      <c r="D101" s="2"/>
      <c r="E101" s="2">
        <v>1</v>
      </c>
      <c r="F101" s="2">
        <v>12</v>
      </c>
      <c r="G101" s="2"/>
    </row>
    <row r="102" spans="1:7" x14ac:dyDescent="0.25">
      <c r="A102" s="79">
        <f t="shared" si="1"/>
        <v>92</v>
      </c>
      <c r="B102" s="2" t="s">
        <v>568</v>
      </c>
      <c r="C102" s="2"/>
      <c r="D102" s="2"/>
      <c r="E102" s="2">
        <v>3</v>
      </c>
      <c r="F102" s="2">
        <v>13</v>
      </c>
      <c r="G102" s="2">
        <v>6</v>
      </c>
    </row>
    <row r="103" spans="1:7" x14ac:dyDescent="0.25">
      <c r="A103" s="79">
        <f t="shared" si="1"/>
        <v>93</v>
      </c>
      <c r="B103" s="2" t="s">
        <v>569</v>
      </c>
      <c r="C103" s="2"/>
      <c r="D103" s="2"/>
      <c r="E103" s="2">
        <v>1</v>
      </c>
      <c r="F103" s="2">
        <v>1</v>
      </c>
      <c r="G103" s="2"/>
    </row>
    <row r="104" spans="1:7" x14ac:dyDescent="0.25">
      <c r="A104" s="79">
        <f t="shared" si="1"/>
        <v>94</v>
      </c>
      <c r="B104" s="2" t="s">
        <v>570</v>
      </c>
      <c r="C104" s="2"/>
      <c r="D104" s="2"/>
      <c r="E104" s="2">
        <v>31</v>
      </c>
      <c r="F104" s="2">
        <v>10</v>
      </c>
      <c r="G104" s="2"/>
    </row>
    <row r="105" spans="1:7" x14ac:dyDescent="0.25">
      <c r="A105" s="79">
        <f t="shared" si="1"/>
        <v>95</v>
      </c>
      <c r="B105" s="2" t="s">
        <v>572</v>
      </c>
      <c r="C105" s="2"/>
      <c r="D105" s="2"/>
      <c r="E105" s="2">
        <v>3</v>
      </c>
      <c r="F105" s="2">
        <v>3</v>
      </c>
      <c r="G105" s="2"/>
    </row>
    <row r="106" spans="1:7" x14ac:dyDescent="0.25">
      <c r="A106" s="79">
        <f t="shared" si="1"/>
        <v>96</v>
      </c>
      <c r="B106" s="2" t="s">
        <v>571</v>
      </c>
      <c r="C106" s="2"/>
      <c r="D106" s="2"/>
      <c r="E106" s="2">
        <v>9</v>
      </c>
      <c r="F106" s="2">
        <v>19</v>
      </c>
      <c r="G106" s="2">
        <v>6</v>
      </c>
    </row>
    <row r="107" spans="1:7" x14ac:dyDescent="0.25">
      <c r="A107" s="79">
        <f t="shared" si="1"/>
        <v>97</v>
      </c>
      <c r="B107" s="2" t="s">
        <v>573</v>
      </c>
      <c r="C107" s="2"/>
      <c r="D107" s="2"/>
      <c r="E107" s="2">
        <v>47</v>
      </c>
      <c r="F107" s="2">
        <v>5</v>
      </c>
      <c r="G107" s="2"/>
    </row>
    <row r="108" spans="1:7" x14ac:dyDescent="0.25">
      <c r="A108" s="79">
        <f t="shared" si="1"/>
        <v>98</v>
      </c>
      <c r="B108" s="2" t="s">
        <v>574</v>
      </c>
      <c r="C108" s="2"/>
      <c r="D108" s="2"/>
      <c r="E108" s="2">
        <v>44</v>
      </c>
      <c r="F108" s="2">
        <v>2</v>
      </c>
      <c r="G108" s="2"/>
    </row>
    <row r="109" spans="1:7" x14ac:dyDescent="0.25">
      <c r="A109" s="79">
        <f t="shared" si="1"/>
        <v>99</v>
      </c>
      <c r="B109" s="2" t="s">
        <v>575</v>
      </c>
      <c r="C109" s="2"/>
      <c r="D109" s="2"/>
      <c r="E109" s="2">
        <v>26</v>
      </c>
      <c r="F109" s="2">
        <v>5</v>
      </c>
      <c r="G109" s="2"/>
    </row>
    <row r="110" spans="1:7" x14ac:dyDescent="0.25">
      <c r="A110" s="79">
        <f t="shared" si="1"/>
        <v>100</v>
      </c>
      <c r="B110" s="2" t="s">
        <v>576</v>
      </c>
      <c r="C110" s="2"/>
      <c r="D110" s="2"/>
      <c r="E110" s="2">
        <v>10</v>
      </c>
      <c r="F110" s="2">
        <v>10</v>
      </c>
      <c r="G110" s="2"/>
    </row>
    <row r="111" spans="1:7" x14ac:dyDescent="0.25">
      <c r="A111" s="79">
        <f t="shared" si="1"/>
        <v>101</v>
      </c>
      <c r="B111" s="2" t="s">
        <v>577</v>
      </c>
      <c r="C111" s="2"/>
      <c r="D111" s="2"/>
      <c r="E111" s="2">
        <v>22</v>
      </c>
      <c r="F111" s="2">
        <v>1</v>
      </c>
      <c r="G111" s="2"/>
    </row>
    <row r="112" spans="1:7" x14ac:dyDescent="0.25">
      <c r="A112" s="79">
        <f t="shared" si="1"/>
        <v>102</v>
      </c>
      <c r="B112" s="2" t="s">
        <v>580</v>
      </c>
      <c r="C112" s="2"/>
      <c r="D112" s="2"/>
      <c r="E112" s="2">
        <v>11</v>
      </c>
      <c r="F112" s="2">
        <v>11</v>
      </c>
      <c r="G112" s="2"/>
    </row>
    <row r="113" spans="1:7" x14ac:dyDescent="0.25">
      <c r="A113" s="79">
        <f t="shared" si="1"/>
        <v>103</v>
      </c>
      <c r="B113" s="2" t="s">
        <v>579</v>
      </c>
      <c r="C113" s="2"/>
      <c r="D113" s="2"/>
      <c r="E113" s="2">
        <v>7</v>
      </c>
      <c r="F113" s="2">
        <v>7</v>
      </c>
      <c r="G113" s="2"/>
    </row>
    <row r="114" spans="1:7" x14ac:dyDescent="0.25">
      <c r="A114" s="79">
        <f t="shared" si="1"/>
        <v>104</v>
      </c>
      <c r="B114" s="2" t="s">
        <v>581</v>
      </c>
      <c r="C114" s="2"/>
      <c r="D114" s="2"/>
      <c r="E114" s="2">
        <v>54</v>
      </c>
      <c r="F114" s="2">
        <v>12</v>
      </c>
      <c r="G114" s="2"/>
    </row>
    <row r="115" spans="1:7" x14ac:dyDescent="0.25">
      <c r="A115" s="79">
        <f t="shared" si="1"/>
        <v>105</v>
      </c>
      <c r="B115" s="2" t="s">
        <v>582</v>
      </c>
      <c r="C115" s="2"/>
      <c r="D115" s="2"/>
      <c r="E115" s="2">
        <v>54</v>
      </c>
      <c r="F115" s="2">
        <v>12</v>
      </c>
      <c r="G115" s="2"/>
    </row>
    <row r="116" spans="1:7" x14ac:dyDescent="0.25">
      <c r="A116" s="79">
        <f t="shared" si="1"/>
        <v>106</v>
      </c>
      <c r="B116" s="2" t="s">
        <v>583</v>
      </c>
      <c r="C116" s="2"/>
      <c r="D116" s="2"/>
      <c r="E116" s="2">
        <v>22</v>
      </c>
      <c r="F116" s="2">
        <v>1</v>
      </c>
      <c r="G116" s="2"/>
    </row>
    <row r="117" spans="1:7" x14ac:dyDescent="0.25">
      <c r="A117" s="57" t="s">
        <v>584</v>
      </c>
      <c r="B117" s="2"/>
      <c r="C117" s="2"/>
      <c r="D117" s="2"/>
      <c r="E117" s="2"/>
      <c r="F117" s="2"/>
      <c r="G117" s="2"/>
    </row>
    <row r="118" spans="1:7" x14ac:dyDescent="0.25">
      <c r="A118" s="79">
        <f>A116+1</f>
        <v>107</v>
      </c>
      <c r="B118" s="2" t="s">
        <v>577</v>
      </c>
      <c r="C118" s="2"/>
      <c r="D118" s="2"/>
      <c r="E118" s="2">
        <v>9</v>
      </c>
      <c r="F118" s="2">
        <v>9</v>
      </c>
      <c r="G118" s="2"/>
    </row>
    <row r="119" spans="1:7" x14ac:dyDescent="0.25">
      <c r="A119" s="79">
        <f t="shared" si="1"/>
        <v>108</v>
      </c>
      <c r="B119" s="2" t="s">
        <v>585</v>
      </c>
      <c r="C119" s="2"/>
      <c r="D119" s="2"/>
      <c r="E119" s="2">
        <v>6</v>
      </c>
      <c r="F119" s="2">
        <v>6</v>
      </c>
      <c r="G119" s="2"/>
    </row>
    <row r="120" spans="1:7" x14ac:dyDescent="0.25">
      <c r="A120" s="79">
        <f t="shared" si="1"/>
        <v>109</v>
      </c>
      <c r="B120" s="2" t="s">
        <v>586</v>
      </c>
      <c r="C120" s="2"/>
      <c r="D120" s="2"/>
      <c r="E120" s="2">
        <v>7</v>
      </c>
      <c r="F120" s="2">
        <v>17</v>
      </c>
      <c r="G120" s="2">
        <v>6</v>
      </c>
    </row>
    <row r="121" spans="1:7" x14ac:dyDescent="0.25">
      <c r="A121" s="79">
        <f t="shared" si="1"/>
        <v>110</v>
      </c>
      <c r="B121" s="80" t="s">
        <v>588</v>
      </c>
      <c r="C121" s="80"/>
      <c r="D121" s="80"/>
      <c r="E121" s="2">
        <v>12</v>
      </c>
      <c r="F121" s="2">
        <v>12</v>
      </c>
      <c r="G121" s="2"/>
    </row>
    <row r="122" spans="1:7" x14ac:dyDescent="0.25">
      <c r="A122" s="79">
        <f t="shared" si="1"/>
        <v>111</v>
      </c>
      <c r="B122" s="2" t="s">
        <v>587</v>
      </c>
      <c r="C122" s="2"/>
      <c r="D122" s="2"/>
      <c r="E122" s="2">
        <v>13</v>
      </c>
      <c r="F122" s="2">
        <v>13</v>
      </c>
      <c r="G122" s="2"/>
    </row>
    <row r="123" spans="1:7" x14ac:dyDescent="0.25">
      <c r="A123" s="79">
        <f t="shared" si="1"/>
        <v>112</v>
      </c>
      <c r="B123" s="2" t="s">
        <v>589</v>
      </c>
      <c r="C123" s="2"/>
      <c r="D123" s="2"/>
      <c r="E123" s="2">
        <v>63</v>
      </c>
      <c r="F123" s="2"/>
      <c r="G123" s="2"/>
    </row>
    <row r="124" spans="1:7" x14ac:dyDescent="0.25">
      <c r="A124" s="79">
        <f t="shared" si="1"/>
        <v>113</v>
      </c>
      <c r="B124" s="2" t="s">
        <v>590</v>
      </c>
      <c r="C124" s="2"/>
      <c r="D124" s="2"/>
      <c r="E124" s="2">
        <v>35</v>
      </c>
      <c r="F124" s="2">
        <v>14</v>
      </c>
      <c r="G124" s="2"/>
    </row>
    <row r="125" spans="1:7" x14ac:dyDescent="0.25">
      <c r="A125" s="79">
        <f t="shared" si="1"/>
        <v>114</v>
      </c>
      <c r="B125" s="2" t="s">
        <v>591</v>
      </c>
      <c r="C125" s="2"/>
      <c r="D125" s="2"/>
      <c r="E125" s="2">
        <v>630</v>
      </c>
      <c r="F125" s="2"/>
      <c r="G125" s="2"/>
    </row>
    <row r="126" spans="1:7" x14ac:dyDescent="0.25">
      <c r="A126" s="79">
        <f t="shared" si="1"/>
        <v>115</v>
      </c>
      <c r="B126" s="2" t="s">
        <v>592</v>
      </c>
      <c r="C126" s="2"/>
      <c r="D126" s="2"/>
      <c r="E126" s="2">
        <v>399</v>
      </c>
      <c r="F126" s="2"/>
      <c r="G126" s="2"/>
    </row>
    <row r="127" spans="1:7" x14ac:dyDescent="0.25">
      <c r="A127" s="79">
        <f t="shared" si="1"/>
        <v>116</v>
      </c>
      <c r="B127" s="2" t="s">
        <v>593</v>
      </c>
      <c r="C127" s="2"/>
      <c r="D127" s="2"/>
      <c r="E127" s="2">
        <v>6</v>
      </c>
      <c r="F127" s="2">
        <v>16</v>
      </c>
      <c r="G127" s="2">
        <v>6</v>
      </c>
    </row>
    <row r="128" spans="1:7" x14ac:dyDescent="0.25">
      <c r="A128" s="81"/>
      <c r="B128" s="81"/>
      <c r="C128" s="81"/>
      <c r="D128" s="81"/>
      <c r="E128" s="57">
        <v>2879</v>
      </c>
      <c r="F128" s="57">
        <v>12</v>
      </c>
      <c r="G128" s="57">
        <v>0</v>
      </c>
    </row>
    <row r="129" spans="1:9" hidden="1" x14ac:dyDescent="0.25">
      <c r="D129">
        <f>E128+50</f>
        <v>2929</v>
      </c>
      <c r="E129">
        <f>F128+18</f>
        <v>30</v>
      </c>
      <c r="F129" s="77">
        <f>G128/12</f>
        <v>0</v>
      </c>
    </row>
    <row r="130" spans="1:9" hidden="1" x14ac:dyDescent="0.25">
      <c r="E130" s="77">
        <f>E129/20</f>
        <v>1.5</v>
      </c>
      <c r="F130">
        <v>6</v>
      </c>
    </row>
    <row r="131" spans="1:9" hidden="1" x14ac:dyDescent="0.25">
      <c r="D131" s="25">
        <f>D129</f>
        <v>2929</v>
      </c>
      <c r="E131" s="25">
        <v>11</v>
      </c>
      <c r="F131" s="25">
        <v>6</v>
      </c>
    </row>
    <row r="133" spans="1:9" ht="34.5" customHeight="1" x14ac:dyDescent="0.25">
      <c r="A133" s="361" t="s">
        <v>1053</v>
      </c>
      <c r="B133" s="360"/>
      <c r="C133" s="360"/>
      <c r="D133" s="360"/>
      <c r="E133" s="360"/>
      <c r="F133" s="360"/>
      <c r="G133" s="360"/>
      <c r="H133" s="268"/>
      <c r="I133" s="268"/>
    </row>
    <row r="135" spans="1:9" ht="14.25" customHeight="1" x14ac:dyDescent="0.35">
      <c r="A135" s="263"/>
      <c r="B135" s="264" t="s">
        <v>326</v>
      </c>
      <c r="C135" s="264" t="s">
        <v>1</v>
      </c>
      <c r="D135" s="264" t="s">
        <v>850</v>
      </c>
      <c r="E135" s="265" t="s">
        <v>2</v>
      </c>
      <c r="F135" s="266" t="s">
        <v>3</v>
      </c>
      <c r="G135" s="266" t="s">
        <v>4</v>
      </c>
    </row>
    <row r="136" spans="1:9" x14ac:dyDescent="0.25">
      <c r="A136" s="260">
        <v>1</v>
      </c>
      <c r="B136" s="18" t="s">
        <v>320</v>
      </c>
      <c r="C136" s="261" t="s">
        <v>315</v>
      </c>
      <c r="D136" s="262">
        <v>1818</v>
      </c>
      <c r="E136" s="17"/>
      <c r="F136" s="18">
        <v>13</v>
      </c>
      <c r="G136" s="19"/>
    </row>
    <row r="137" spans="1:9" x14ac:dyDescent="0.25">
      <c r="A137" s="82">
        <f>A136+1</f>
        <v>2</v>
      </c>
      <c r="B137" s="2" t="s">
        <v>320</v>
      </c>
      <c r="C137" s="66" t="s">
        <v>316</v>
      </c>
      <c r="D137" s="4"/>
      <c r="E137" s="5"/>
      <c r="F137" s="2">
        <v>10</v>
      </c>
      <c r="G137" s="6"/>
    </row>
    <row r="138" spans="1:9" x14ac:dyDescent="0.25">
      <c r="A138" s="82">
        <f t="shared" ref="A138:A176" si="2">A137+1</f>
        <v>3</v>
      </c>
      <c r="B138" s="2" t="s">
        <v>320</v>
      </c>
      <c r="C138" s="66" t="s">
        <v>317</v>
      </c>
      <c r="D138" s="4">
        <v>1820</v>
      </c>
      <c r="E138" s="5"/>
      <c r="F138" s="2">
        <v>18</v>
      </c>
      <c r="G138" s="6"/>
    </row>
    <row r="139" spans="1:9" x14ac:dyDescent="0.25">
      <c r="A139" s="82">
        <f t="shared" si="2"/>
        <v>4</v>
      </c>
      <c r="B139" s="2" t="s">
        <v>320</v>
      </c>
      <c r="C139" s="66" t="s">
        <v>318</v>
      </c>
      <c r="D139" s="4"/>
      <c r="E139" s="5"/>
      <c r="F139" s="2">
        <v>11</v>
      </c>
      <c r="G139" s="6"/>
    </row>
    <row r="140" spans="1:9" x14ac:dyDescent="0.25">
      <c r="A140" s="82">
        <f t="shared" si="2"/>
        <v>5</v>
      </c>
      <c r="B140" s="2" t="s">
        <v>320</v>
      </c>
      <c r="C140" s="66" t="s">
        <v>319</v>
      </c>
      <c r="D140" s="4"/>
      <c r="E140" s="5">
        <v>2</v>
      </c>
      <c r="F140" s="2">
        <v>2</v>
      </c>
      <c r="G140" s="6"/>
    </row>
    <row r="141" spans="1:9" x14ac:dyDescent="0.25">
      <c r="A141" s="82">
        <f t="shared" si="2"/>
        <v>6</v>
      </c>
      <c r="B141" s="2" t="s">
        <v>320</v>
      </c>
      <c r="C141" s="66" t="s">
        <v>324</v>
      </c>
      <c r="D141" s="4"/>
      <c r="E141" s="5"/>
      <c r="F141" s="2">
        <v>13</v>
      </c>
      <c r="G141" s="6"/>
    </row>
    <row r="142" spans="1:9" x14ac:dyDescent="0.25">
      <c r="A142" s="82">
        <f t="shared" si="2"/>
        <v>7</v>
      </c>
      <c r="B142" s="2" t="s">
        <v>320</v>
      </c>
      <c r="C142" s="66" t="s">
        <v>321</v>
      </c>
      <c r="D142" s="4"/>
      <c r="E142" s="5"/>
      <c r="F142" s="2">
        <v>10</v>
      </c>
      <c r="G142" s="6"/>
    </row>
    <row r="143" spans="1:9" x14ac:dyDescent="0.25">
      <c r="A143" s="82">
        <f t="shared" si="2"/>
        <v>8</v>
      </c>
      <c r="B143" s="2" t="s">
        <v>320</v>
      </c>
      <c r="C143" s="66" t="s">
        <v>323</v>
      </c>
      <c r="D143" s="4" t="s">
        <v>332</v>
      </c>
      <c r="E143" s="5"/>
      <c r="F143" s="2">
        <v>17</v>
      </c>
      <c r="G143" s="6"/>
    </row>
    <row r="144" spans="1:9" x14ac:dyDescent="0.25">
      <c r="A144" s="82">
        <f t="shared" si="2"/>
        <v>9</v>
      </c>
      <c r="B144" s="2" t="s">
        <v>320</v>
      </c>
      <c r="C144" s="66" t="s">
        <v>322</v>
      </c>
      <c r="D144" s="4" t="s">
        <v>332</v>
      </c>
      <c r="E144" s="5"/>
      <c r="F144" s="2">
        <v>10</v>
      </c>
      <c r="G144" s="6"/>
    </row>
    <row r="145" spans="1:7" x14ac:dyDescent="0.25">
      <c r="A145" s="82">
        <f t="shared" si="2"/>
        <v>10</v>
      </c>
      <c r="B145" s="2" t="s">
        <v>275</v>
      </c>
      <c r="C145" s="66" t="s">
        <v>325</v>
      </c>
      <c r="D145" s="4"/>
      <c r="E145" s="5">
        <v>11</v>
      </c>
      <c r="F145" s="2"/>
      <c r="G145" s="6"/>
    </row>
    <row r="146" spans="1:7" x14ac:dyDescent="0.25">
      <c r="A146" s="82">
        <f t="shared" si="2"/>
        <v>11</v>
      </c>
      <c r="B146" s="2" t="s">
        <v>275</v>
      </c>
      <c r="C146" s="66" t="s">
        <v>327</v>
      </c>
      <c r="D146" s="4">
        <v>1600</v>
      </c>
      <c r="E146" s="5"/>
      <c r="F146" s="2">
        <v>14</v>
      </c>
      <c r="G146" s="6"/>
    </row>
    <row r="147" spans="1:7" x14ac:dyDescent="0.25">
      <c r="A147" s="82">
        <f t="shared" si="2"/>
        <v>12</v>
      </c>
      <c r="B147" s="2" t="s">
        <v>276</v>
      </c>
      <c r="C147" s="127" t="s">
        <v>329</v>
      </c>
      <c r="D147" s="4">
        <v>1763</v>
      </c>
      <c r="E147" s="5">
        <v>1</v>
      </c>
      <c r="F147" s="2">
        <v>14</v>
      </c>
      <c r="G147" s="6"/>
    </row>
    <row r="148" spans="1:7" x14ac:dyDescent="0.25">
      <c r="A148" s="82">
        <f t="shared" si="2"/>
        <v>13</v>
      </c>
      <c r="B148" s="2" t="s">
        <v>328</v>
      </c>
      <c r="C148" s="66" t="s">
        <v>330</v>
      </c>
      <c r="D148" s="4">
        <v>1521</v>
      </c>
      <c r="E148" s="5">
        <v>18</v>
      </c>
      <c r="F148" s="2">
        <v>10</v>
      </c>
      <c r="G148" s="6"/>
    </row>
    <row r="149" spans="1:7" x14ac:dyDescent="0.25">
      <c r="A149" s="82">
        <f t="shared" si="2"/>
        <v>14</v>
      </c>
      <c r="B149" s="2" t="s">
        <v>276</v>
      </c>
      <c r="C149" s="66" t="s">
        <v>331</v>
      </c>
      <c r="D149" s="4">
        <v>1688</v>
      </c>
      <c r="E149" s="5">
        <v>2</v>
      </c>
      <c r="F149" s="2">
        <v>15</v>
      </c>
      <c r="G149" s="6"/>
    </row>
    <row r="150" spans="1:7" x14ac:dyDescent="0.25">
      <c r="A150" s="82">
        <f t="shared" si="2"/>
        <v>15</v>
      </c>
      <c r="B150" s="2" t="s">
        <v>595</v>
      </c>
      <c r="C150" s="66" t="s">
        <v>596</v>
      </c>
      <c r="D150" s="4"/>
      <c r="E150" s="5">
        <v>4</v>
      </c>
      <c r="F150" s="2">
        <v>15</v>
      </c>
      <c r="G150" s="6"/>
    </row>
    <row r="151" spans="1:7" x14ac:dyDescent="0.25">
      <c r="A151" s="82">
        <f t="shared" si="2"/>
        <v>16</v>
      </c>
      <c r="B151" s="2" t="s">
        <v>597</v>
      </c>
      <c r="C151" s="66" t="s">
        <v>598</v>
      </c>
      <c r="D151" s="4"/>
      <c r="E151" s="5">
        <v>11</v>
      </c>
      <c r="F151" s="2"/>
      <c r="G151" s="6"/>
    </row>
    <row r="152" spans="1:7" x14ac:dyDescent="0.25">
      <c r="A152" s="82">
        <f t="shared" si="2"/>
        <v>17</v>
      </c>
      <c r="B152" s="2" t="s">
        <v>277</v>
      </c>
      <c r="C152" s="66" t="s">
        <v>599</v>
      </c>
      <c r="D152" s="4"/>
      <c r="E152" s="5">
        <v>1</v>
      </c>
      <c r="F152" s="2">
        <v>18</v>
      </c>
      <c r="G152" s="6"/>
    </row>
    <row r="153" spans="1:7" x14ac:dyDescent="0.25">
      <c r="A153" s="82">
        <f t="shared" si="2"/>
        <v>18</v>
      </c>
      <c r="B153" s="2" t="s">
        <v>600</v>
      </c>
      <c r="C153" s="66" t="s">
        <v>601</v>
      </c>
      <c r="D153" s="4"/>
      <c r="E153" s="5">
        <v>5</v>
      </c>
      <c r="F153" s="2"/>
      <c r="G153" s="6"/>
    </row>
    <row r="154" spans="1:7" x14ac:dyDescent="0.25">
      <c r="A154" s="82">
        <f t="shared" si="2"/>
        <v>19</v>
      </c>
      <c r="B154" s="2" t="s">
        <v>602</v>
      </c>
      <c r="C154" s="66" t="s">
        <v>603</v>
      </c>
      <c r="D154" s="4"/>
      <c r="E154" s="5">
        <v>2</v>
      </c>
      <c r="F154" s="2">
        <v>12</v>
      </c>
      <c r="G154" s="6">
        <v>6</v>
      </c>
    </row>
    <row r="155" spans="1:7" x14ac:dyDescent="0.25">
      <c r="A155" s="82">
        <f t="shared" si="2"/>
        <v>20</v>
      </c>
      <c r="B155" s="2" t="s">
        <v>604</v>
      </c>
      <c r="C155" s="66" t="s">
        <v>605</v>
      </c>
      <c r="D155" s="4"/>
      <c r="E155" s="5"/>
      <c r="F155" s="2">
        <v>3</v>
      </c>
      <c r="G155" s="6"/>
    </row>
    <row r="156" spans="1:7" x14ac:dyDescent="0.25">
      <c r="A156" s="82">
        <f t="shared" si="2"/>
        <v>21</v>
      </c>
      <c r="B156" s="2" t="s">
        <v>606</v>
      </c>
      <c r="C156" s="66" t="s">
        <v>607</v>
      </c>
      <c r="D156" s="4"/>
      <c r="E156" s="5">
        <v>7</v>
      </c>
      <c r="F156" s="2"/>
      <c r="G156" s="6"/>
    </row>
    <row r="157" spans="1:7" x14ac:dyDescent="0.25">
      <c r="A157" s="82">
        <f t="shared" si="2"/>
        <v>22</v>
      </c>
      <c r="B157" s="2" t="s">
        <v>608</v>
      </c>
      <c r="C157" s="66" t="s">
        <v>609</v>
      </c>
      <c r="D157" s="4"/>
      <c r="E157" s="5"/>
      <c r="F157" s="2">
        <v>1</v>
      </c>
      <c r="G157" s="6"/>
    </row>
    <row r="158" spans="1:7" x14ac:dyDescent="0.25">
      <c r="A158" s="82">
        <f t="shared" si="2"/>
        <v>23</v>
      </c>
      <c r="B158" s="2" t="s">
        <v>278</v>
      </c>
      <c r="C158" s="66" t="s">
        <v>610</v>
      </c>
      <c r="D158" s="4"/>
      <c r="E158" s="5">
        <v>1350</v>
      </c>
      <c r="F158" s="2"/>
      <c r="G158" s="6"/>
    </row>
    <row r="159" spans="1:7" x14ac:dyDescent="0.25">
      <c r="A159" s="82">
        <f t="shared" si="2"/>
        <v>24</v>
      </c>
      <c r="B159" s="2" t="s">
        <v>333</v>
      </c>
      <c r="C159" s="66" t="s">
        <v>334</v>
      </c>
      <c r="D159" s="4"/>
      <c r="E159" s="5">
        <v>11</v>
      </c>
      <c r="F159" s="2"/>
      <c r="G159" s="6"/>
    </row>
    <row r="160" spans="1:7" x14ac:dyDescent="0.25">
      <c r="A160" s="82">
        <f t="shared" si="2"/>
        <v>25</v>
      </c>
      <c r="B160" s="2" t="s">
        <v>335</v>
      </c>
      <c r="C160" s="66" t="s">
        <v>336</v>
      </c>
      <c r="D160" s="4"/>
      <c r="E160" s="5">
        <v>1</v>
      </c>
      <c r="F160" s="2">
        <v>13</v>
      </c>
      <c r="G160" s="6"/>
    </row>
    <row r="161" spans="1:7" x14ac:dyDescent="0.25">
      <c r="A161" s="82">
        <f t="shared" si="2"/>
        <v>26</v>
      </c>
      <c r="B161" s="2" t="s">
        <v>338</v>
      </c>
      <c r="C161" s="66" t="s">
        <v>337</v>
      </c>
      <c r="D161" s="4"/>
      <c r="E161" s="5">
        <v>100</v>
      </c>
      <c r="F161" s="2"/>
      <c r="G161" s="6"/>
    </row>
    <row r="162" spans="1:7" x14ac:dyDescent="0.25">
      <c r="A162" s="82">
        <f t="shared" si="2"/>
        <v>27</v>
      </c>
      <c r="B162" s="2" t="s">
        <v>338</v>
      </c>
      <c r="C162" s="66" t="s">
        <v>339</v>
      </c>
      <c r="D162" s="4"/>
      <c r="E162" s="5">
        <v>17</v>
      </c>
      <c r="F162" s="2">
        <v>10</v>
      </c>
      <c r="G162" s="6"/>
    </row>
    <row r="163" spans="1:7" x14ac:dyDescent="0.25">
      <c r="A163" s="82">
        <f t="shared" si="2"/>
        <v>28</v>
      </c>
      <c r="B163" s="2" t="s">
        <v>338</v>
      </c>
      <c r="C163" s="66" t="s">
        <v>340</v>
      </c>
      <c r="D163" s="4"/>
      <c r="E163" s="5">
        <v>15</v>
      </c>
      <c r="F163" s="2"/>
      <c r="G163" s="6"/>
    </row>
    <row r="164" spans="1:7" x14ac:dyDescent="0.25">
      <c r="A164" s="82">
        <f t="shared" si="2"/>
        <v>29</v>
      </c>
      <c r="B164" s="2" t="s">
        <v>338</v>
      </c>
      <c r="C164" s="66" t="s">
        <v>341</v>
      </c>
      <c r="D164" s="4"/>
      <c r="E164" s="5">
        <v>10</v>
      </c>
      <c r="F164" s="2"/>
      <c r="G164" s="6"/>
    </row>
    <row r="165" spans="1:7" x14ac:dyDescent="0.25">
      <c r="A165" s="82">
        <f t="shared" si="2"/>
        <v>30</v>
      </c>
      <c r="B165" s="2" t="s">
        <v>338</v>
      </c>
      <c r="C165" s="66" t="s">
        <v>342</v>
      </c>
      <c r="D165" s="4"/>
      <c r="E165" s="5">
        <v>80</v>
      </c>
      <c r="F165" s="2"/>
      <c r="G165" s="6"/>
    </row>
    <row r="166" spans="1:7" x14ac:dyDescent="0.25">
      <c r="A166" s="82">
        <f t="shared" si="2"/>
        <v>31</v>
      </c>
      <c r="B166" s="2" t="s">
        <v>338</v>
      </c>
      <c r="C166" s="66" t="s">
        <v>343</v>
      </c>
      <c r="D166" s="4"/>
      <c r="E166" s="5">
        <v>20</v>
      </c>
      <c r="F166" s="2"/>
      <c r="G166" s="6"/>
    </row>
    <row r="167" spans="1:7" x14ac:dyDescent="0.25">
      <c r="A167" s="82">
        <f t="shared" si="2"/>
        <v>32</v>
      </c>
      <c r="B167" s="2" t="s">
        <v>338</v>
      </c>
      <c r="C167" s="127" t="s">
        <v>345</v>
      </c>
      <c r="D167" s="4"/>
      <c r="E167" s="5">
        <v>13</v>
      </c>
      <c r="F167" s="2"/>
      <c r="G167" s="6"/>
    </row>
    <row r="168" spans="1:7" x14ac:dyDescent="0.25">
      <c r="A168" s="82">
        <f t="shared" si="2"/>
        <v>33</v>
      </c>
      <c r="B168" s="2" t="s">
        <v>338</v>
      </c>
      <c r="C168" s="66" t="s">
        <v>344</v>
      </c>
      <c r="D168" s="4"/>
      <c r="E168" s="5">
        <v>12</v>
      </c>
      <c r="F168" s="2">
        <v>10</v>
      </c>
      <c r="G168" s="6"/>
    </row>
    <row r="169" spans="1:7" x14ac:dyDescent="0.25">
      <c r="A169" s="82">
        <f t="shared" si="2"/>
        <v>34</v>
      </c>
      <c r="B169" s="2" t="s">
        <v>338</v>
      </c>
      <c r="C169" s="66" t="s">
        <v>346</v>
      </c>
      <c r="D169" s="4"/>
      <c r="E169" s="5">
        <v>16</v>
      </c>
      <c r="F169" s="2">
        <v>16</v>
      </c>
      <c r="G169" s="6"/>
    </row>
    <row r="170" spans="1:7" x14ac:dyDescent="0.25">
      <c r="A170" s="82">
        <f t="shared" si="2"/>
        <v>35</v>
      </c>
      <c r="B170" s="2" t="s">
        <v>338</v>
      </c>
      <c r="C170" s="66" t="s">
        <v>347</v>
      </c>
      <c r="D170" s="4"/>
      <c r="E170" s="5">
        <v>8</v>
      </c>
      <c r="F170" s="2">
        <v>5</v>
      </c>
      <c r="G170" s="6"/>
    </row>
    <row r="171" spans="1:7" x14ac:dyDescent="0.25">
      <c r="A171" s="82">
        <f t="shared" si="2"/>
        <v>36</v>
      </c>
      <c r="B171" s="2" t="s">
        <v>279</v>
      </c>
      <c r="C171" s="66" t="s">
        <v>348</v>
      </c>
      <c r="D171" s="83" t="s">
        <v>349</v>
      </c>
      <c r="E171" s="5">
        <v>550</v>
      </c>
      <c r="F171" s="2"/>
      <c r="G171" s="6"/>
    </row>
    <row r="172" spans="1:7" x14ac:dyDescent="0.25">
      <c r="A172" s="82">
        <f t="shared" si="2"/>
        <v>37</v>
      </c>
      <c r="B172" s="2" t="s">
        <v>279</v>
      </c>
      <c r="C172" s="66" t="s">
        <v>350</v>
      </c>
      <c r="D172" s="4">
        <v>1553</v>
      </c>
      <c r="E172" s="5">
        <v>6</v>
      </c>
      <c r="F172" s="2">
        <v>5</v>
      </c>
      <c r="G172" s="6"/>
    </row>
    <row r="173" spans="1:7" x14ac:dyDescent="0.25">
      <c r="A173" s="82">
        <f t="shared" si="2"/>
        <v>38</v>
      </c>
      <c r="B173" s="2" t="s">
        <v>279</v>
      </c>
      <c r="C173" s="66" t="s">
        <v>350</v>
      </c>
      <c r="D173" s="4">
        <v>1534</v>
      </c>
      <c r="E173" s="5">
        <v>7</v>
      </c>
      <c r="F173" s="2"/>
      <c r="G173" s="6"/>
    </row>
    <row r="174" spans="1:7" x14ac:dyDescent="0.25">
      <c r="A174" s="82">
        <f t="shared" si="2"/>
        <v>39</v>
      </c>
      <c r="B174" s="2" t="s">
        <v>351</v>
      </c>
      <c r="C174" s="66" t="s">
        <v>352</v>
      </c>
      <c r="D174" s="4" t="s">
        <v>353</v>
      </c>
      <c r="E174" s="5">
        <v>140</v>
      </c>
      <c r="F174" s="2"/>
      <c r="G174" s="6"/>
    </row>
    <row r="175" spans="1:7" x14ac:dyDescent="0.25">
      <c r="A175" s="82">
        <f t="shared" si="2"/>
        <v>40</v>
      </c>
      <c r="B175" s="2" t="s">
        <v>354</v>
      </c>
      <c r="C175" s="66" t="s">
        <v>355</v>
      </c>
      <c r="D175" s="4">
        <v>1799</v>
      </c>
      <c r="E175" s="5">
        <v>1</v>
      </c>
      <c r="F175" s="2">
        <v>10</v>
      </c>
      <c r="G175" s="6"/>
    </row>
    <row r="176" spans="1:7" x14ac:dyDescent="0.25">
      <c r="A176" s="82">
        <f t="shared" si="2"/>
        <v>41</v>
      </c>
      <c r="B176" s="2" t="s">
        <v>356</v>
      </c>
      <c r="C176" s="66" t="s">
        <v>358</v>
      </c>
      <c r="D176" s="4" t="s">
        <v>357</v>
      </c>
      <c r="E176" s="5">
        <v>30</v>
      </c>
      <c r="F176" s="2"/>
      <c r="G176" s="6"/>
    </row>
    <row r="177" spans="1:7" x14ac:dyDescent="0.25">
      <c r="A177" s="2"/>
      <c r="B177" s="2"/>
      <c r="C177" s="2"/>
      <c r="D177" s="4"/>
      <c r="E177" s="56">
        <f>SUM(E158:E176)</f>
        <v>2387</v>
      </c>
      <c r="F177" s="57">
        <f>SUM(F136:F176)</f>
        <v>275</v>
      </c>
      <c r="G177" s="6"/>
    </row>
    <row r="178" spans="1:7" hidden="1" x14ac:dyDescent="0.25">
      <c r="A178" s="2"/>
      <c r="B178" s="2"/>
      <c r="C178" s="2"/>
      <c r="D178" s="4"/>
      <c r="E178" s="56">
        <v>13</v>
      </c>
      <c r="F178" s="57">
        <v>15</v>
      </c>
      <c r="G178" s="6"/>
    </row>
    <row r="179" spans="1:7" hidden="1" x14ac:dyDescent="0.25">
      <c r="A179" s="2"/>
      <c r="B179" s="2"/>
      <c r="C179" s="2"/>
      <c r="D179" s="4"/>
      <c r="E179" s="56">
        <v>2400</v>
      </c>
      <c r="F179" s="57">
        <v>15</v>
      </c>
      <c r="G179" s="6"/>
    </row>
    <row r="181" spans="1:7" ht="33" customHeight="1" x14ac:dyDescent="0.25">
      <c r="A181" s="359" t="s">
        <v>1054</v>
      </c>
      <c r="B181" s="360"/>
      <c r="C181" s="360"/>
      <c r="D181" s="360"/>
      <c r="E181" s="360"/>
      <c r="F181" s="360"/>
      <c r="G181" s="360"/>
    </row>
    <row r="182" spans="1:7" x14ac:dyDescent="0.25">
      <c r="A182" s="269"/>
    </row>
    <row r="183" spans="1:7" x14ac:dyDescent="0.25">
      <c r="A183" s="2">
        <v>140</v>
      </c>
      <c r="B183" s="2" t="s">
        <v>611</v>
      </c>
      <c r="C183" s="2"/>
      <c r="D183" s="2"/>
      <c r="E183" s="2"/>
      <c r="F183" s="2"/>
      <c r="G183" s="2"/>
    </row>
    <row r="184" spans="1:7" x14ac:dyDescent="0.25">
      <c r="A184" s="2">
        <v>141</v>
      </c>
      <c r="B184" s="2" t="s">
        <v>624</v>
      </c>
      <c r="C184" s="2"/>
      <c r="D184" s="2"/>
      <c r="E184" s="2"/>
      <c r="F184" s="2"/>
      <c r="G184" s="2"/>
    </row>
    <row r="185" spans="1:7" x14ac:dyDescent="0.25">
      <c r="A185" s="2">
        <v>142</v>
      </c>
      <c r="B185" s="2" t="s">
        <v>612</v>
      </c>
      <c r="C185" s="2"/>
      <c r="D185" s="2"/>
      <c r="E185" s="2"/>
      <c r="F185" s="2"/>
      <c r="G185" s="2"/>
    </row>
    <row r="186" spans="1:7" x14ac:dyDescent="0.25">
      <c r="A186" s="2">
        <v>143</v>
      </c>
      <c r="B186" s="2" t="s">
        <v>613</v>
      </c>
      <c r="C186" s="2"/>
      <c r="D186" s="2"/>
      <c r="E186" s="2"/>
      <c r="F186" s="2"/>
      <c r="G186" s="2"/>
    </row>
    <row r="187" spans="1:7" x14ac:dyDescent="0.25">
      <c r="A187" s="2">
        <v>144</v>
      </c>
      <c r="B187" s="2" t="s">
        <v>614</v>
      </c>
      <c r="C187" s="2"/>
      <c r="D187" s="2"/>
      <c r="E187" s="2"/>
      <c r="F187" s="2"/>
      <c r="G187" s="2"/>
    </row>
    <row r="188" spans="1:7" x14ac:dyDescent="0.25">
      <c r="A188" s="2">
        <v>145</v>
      </c>
      <c r="B188" s="2" t="s">
        <v>615</v>
      </c>
      <c r="C188" s="2"/>
      <c r="D188" s="2"/>
      <c r="E188" s="2"/>
      <c r="F188" s="2"/>
      <c r="G188" s="2"/>
    </row>
    <row r="189" spans="1:7" x14ac:dyDescent="0.25">
      <c r="A189" s="2">
        <v>146</v>
      </c>
      <c r="B189" s="2" t="s">
        <v>616</v>
      </c>
      <c r="C189" s="2"/>
      <c r="D189" s="2"/>
      <c r="E189" s="2"/>
      <c r="F189" s="2"/>
      <c r="G189" s="2"/>
    </row>
    <row r="190" spans="1:7" x14ac:dyDescent="0.25">
      <c r="A190" s="2">
        <v>147</v>
      </c>
      <c r="B190" s="2" t="s">
        <v>617</v>
      </c>
      <c r="C190" s="2"/>
      <c r="D190" s="2"/>
      <c r="E190" s="2"/>
      <c r="F190" s="2"/>
      <c r="G190" s="2"/>
    </row>
    <row r="191" spans="1:7" x14ac:dyDescent="0.25">
      <c r="A191" s="2">
        <v>148</v>
      </c>
      <c r="B191" s="2" t="s">
        <v>618</v>
      </c>
      <c r="C191" s="2"/>
      <c r="D191" s="2"/>
      <c r="E191" s="2"/>
      <c r="F191" s="2"/>
      <c r="G191" s="2"/>
    </row>
    <row r="192" spans="1:7" x14ac:dyDescent="0.25">
      <c r="A192" s="2">
        <v>149</v>
      </c>
      <c r="B192" s="2" t="s">
        <v>619</v>
      </c>
      <c r="C192" s="2"/>
      <c r="D192" s="2"/>
      <c r="E192" s="2"/>
      <c r="F192" s="2"/>
      <c r="G192" s="2"/>
    </row>
    <row r="193" spans="1:7" x14ac:dyDescent="0.25">
      <c r="A193" s="2">
        <v>150</v>
      </c>
      <c r="B193" s="2" t="s">
        <v>621</v>
      </c>
      <c r="C193" s="2"/>
      <c r="D193" s="2"/>
      <c r="E193" s="2"/>
      <c r="F193" s="2"/>
      <c r="G193" s="2"/>
    </row>
    <row r="194" spans="1:7" x14ac:dyDescent="0.25">
      <c r="A194" s="84">
        <v>151</v>
      </c>
      <c r="B194" s="84" t="s">
        <v>620</v>
      </c>
      <c r="C194" s="2"/>
      <c r="D194" s="2"/>
      <c r="E194" s="2"/>
      <c r="F194" s="2"/>
      <c r="G194" s="2"/>
    </row>
    <row r="195" spans="1:7" x14ac:dyDescent="0.25">
      <c r="A195" s="84">
        <v>152</v>
      </c>
      <c r="B195" s="84" t="s">
        <v>622</v>
      </c>
      <c r="C195" s="2"/>
      <c r="D195" s="2"/>
      <c r="E195" s="2"/>
      <c r="F195" s="2"/>
      <c r="G195" s="2"/>
    </row>
    <row r="196" spans="1:7" x14ac:dyDescent="0.25">
      <c r="A196" s="84">
        <v>153</v>
      </c>
      <c r="B196" s="84" t="s">
        <v>623</v>
      </c>
      <c r="C196" s="2"/>
      <c r="D196" s="2"/>
      <c r="E196" s="2"/>
      <c r="F196" s="2"/>
      <c r="G196" s="2"/>
    </row>
  </sheetData>
  <mergeCells count="3">
    <mergeCell ref="A181:G181"/>
    <mergeCell ref="A133:G133"/>
    <mergeCell ref="A3:G3"/>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378B3-99F0-41BC-AAFE-4FB350AD626D}">
  <dimension ref="A1:K391"/>
  <sheetViews>
    <sheetView zoomScale="80" zoomScaleNormal="80" workbookViewId="0"/>
  </sheetViews>
  <sheetFormatPr defaultRowHeight="15" x14ac:dyDescent="0.25"/>
  <cols>
    <col min="1" max="1" width="3" customWidth="1"/>
    <col min="2" max="2" width="5.140625" customWidth="1"/>
    <col min="3" max="3" width="24.42578125" customWidth="1"/>
    <col min="4" max="4" width="48.7109375" customWidth="1"/>
    <col min="5" max="5" width="19" customWidth="1"/>
    <col min="6" max="6" width="8.5703125" bestFit="1" customWidth="1"/>
    <col min="7" max="7" width="4.85546875" bestFit="1" customWidth="1"/>
    <col min="8" max="8" width="4" customWidth="1"/>
    <col min="9" max="9" width="3.85546875" customWidth="1"/>
    <col min="10" max="10" width="4" customWidth="1"/>
    <col min="11" max="11" width="7.140625" bestFit="1" customWidth="1"/>
  </cols>
  <sheetData>
    <row r="1" spans="1:8" ht="21" x14ac:dyDescent="0.35">
      <c r="A1" s="126" t="s">
        <v>1397</v>
      </c>
      <c r="B1" s="3"/>
    </row>
    <row r="2" spans="1:8" ht="15" customHeight="1" x14ac:dyDescent="0.35">
      <c r="A2" s="126"/>
      <c r="B2" s="3"/>
    </row>
    <row r="3" spans="1:8" ht="34.5" customHeight="1" x14ac:dyDescent="0.25">
      <c r="A3" s="359" t="s">
        <v>1056</v>
      </c>
      <c r="B3" s="360"/>
      <c r="C3" s="360"/>
      <c r="D3" s="360"/>
      <c r="E3" s="360"/>
      <c r="F3" s="271"/>
      <c r="G3" s="271"/>
      <c r="H3" s="47"/>
    </row>
    <row r="4" spans="1:8" ht="21" x14ac:dyDescent="0.35">
      <c r="B4" s="3"/>
    </row>
    <row r="5" spans="1:8" ht="16.5" customHeight="1" x14ac:dyDescent="0.25">
      <c r="A5" s="281"/>
      <c r="B5" s="264" t="s">
        <v>1062</v>
      </c>
      <c r="C5" s="264" t="s">
        <v>0</v>
      </c>
      <c r="D5" s="264" t="s">
        <v>1</v>
      </c>
    </row>
    <row r="6" spans="1:8" x14ac:dyDescent="0.25">
      <c r="A6" s="32"/>
      <c r="B6" s="33">
        <v>47</v>
      </c>
      <c r="C6" s="32" t="s">
        <v>135</v>
      </c>
      <c r="D6" s="32" t="s">
        <v>233</v>
      </c>
    </row>
    <row r="7" spans="1:8" x14ac:dyDescent="0.25">
      <c r="A7" s="34"/>
      <c r="B7" s="35">
        <v>90</v>
      </c>
      <c r="C7" s="34" t="s">
        <v>234</v>
      </c>
      <c r="D7" s="34" t="s">
        <v>235</v>
      </c>
    </row>
    <row r="8" spans="1:8" x14ac:dyDescent="0.25">
      <c r="A8" s="34"/>
      <c r="B8" s="35">
        <v>221</v>
      </c>
      <c r="C8" s="34" t="s">
        <v>164</v>
      </c>
      <c r="D8" s="34" t="s">
        <v>236</v>
      </c>
    </row>
    <row r="9" spans="1:8" x14ac:dyDescent="0.25">
      <c r="A9" s="34"/>
      <c r="B9" s="35">
        <v>222</v>
      </c>
      <c r="C9" s="34" t="s">
        <v>164</v>
      </c>
      <c r="D9" s="34" t="s">
        <v>236</v>
      </c>
    </row>
    <row r="10" spans="1:8" x14ac:dyDescent="0.25">
      <c r="A10" s="34"/>
      <c r="B10" s="35">
        <v>223</v>
      </c>
      <c r="C10" s="34" t="s">
        <v>164</v>
      </c>
      <c r="D10" s="34" t="s">
        <v>236</v>
      </c>
    </row>
    <row r="11" spans="1:8" x14ac:dyDescent="0.25">
      <c r="A11" s="34"/>
      <c r="B11" s="35">
        <v>245</v>
      </c>
      <c r="C11" s="34" t="s">
        <v>237</v>
      </c>
      <c r="D11" s="34" t="s">
        <v>238</v>
      </c>
    </row>
    <row r="12" spans="1:8" x14ac:dyDescent="0.25">
      <c r="A12" s="34"/>
      <c r="B12" s="35">
        <v>352</v>
      </c>
      <c r="C12" s="34" t="s">
        <v>239</v>
      </c>
      <c r="D12" s="34" t="s">
        <v>240</v>
      </c>
    </row>
    <row r="13" spans="1:8" x14ac:dyDescent="0.25">
      <c r="A13" s="34"/>
      <c r="B13" s="35">
        <v>354</v>
      </c>
      <c r="C13" s="34" t="s">
        <v>49</v>
      </c>
      <c r="D13" s="34" t="s">
        <v>236</v>
      </c>
    </row>
    <row r="14" spans="1:8" x14ac:dyDescent="0.25">
      <c r="A14" s="34"/>
      <c r="B14" s="35">
        <v>358</v>
      </c>
      <c r="C14" s="34" t="s">
        <v>304</v>
      </c>
      <c r="D14" s="34" t="s">
        <v>241</v>
      </c>
    </row>
    <row r="15" spans="1:8" x14ac:dyDescent="0.25">
      <c r="A15" s="85"/>
      <c r="B15" s="85"/>
      <c r="C15" s="85"/>
      <c r="D15" s="85"/>
      <c r="E15" s="85"/>
      <c r="F15" s="85"/>
      <c r="G15" s="85"/>
    </row>
    <row r="16" spans="1:8" ht="32.25" customHeight="1" x14ac:dyDescent="0.25">
      <c r="A16" s="359" t="s">
        <v>1055</v>
      </c>
      <c r="B16" s="360"/>
      <c r="C16" s="360"/>
      <c r="D16" s="360"/>
      <c r="E16" s="360"/>
      <c r="F16" s="359"/>
      <c r="G16" s="360"/>
    </row>
    <row r="17" spans="1:4" ht="16.5" customHeight="1" x14ac:dyDescent="0.25"/>
    <row r="18" spans="1:4" ht="16.5" customHeight="1" x14ac:dyDescent="0.25">
      <c r="A18" s="277"/>
      <c r="B18" s="264" t="s">
        <v>1062</v>
      </c>
      <c r="C18" s="264" t="s">
        <v>0</v>
      </c>
      <c r="D18" s="264" t="s">
        <v>1</v>
      </c>
    </row>
    <row r="19" spans="1:4" ht="16.5" customHeight="1" x14ac:dyDescent="0.25">
      <c r="A19" s="32"/>
      <c r="B19" s="37">
        <v>1</v>
      </c>
      <c r="C19" s="32" t="s">
        <v>120</v>
      </c>
      <c r="D19" s="32" t="s">
        <v>1271</v>
      </c>
    </row>
    <row r="20" spans="1:4" ht="16.5" customHeight="1" x14ac:dyDescent="0.25">
      <c r="A20" s="34"/>
      <c r="B20" s="38">
        <v>2</v>
      </c>
      <c r="C20" s="34" t="s">
        <v>121</v>
      </c>
      <c r="D20" s="34" t="s">
        <v>1112</v>
      </c>
    </row>
    <row r="21" spans="1:4" ht="16.5" customHeight="1" x14ac:dyDescent="0.25">
      <c r="A21" s="34"/>
      <c r="B21" s="38">
        <v>3</v>
      </c>
      <c r="C21" s="34" t="s">
        <v>304</v>
      </c>
      <c r="D21" s="34" t="s">
        <v>122</v>
      </c>
    </row>
    <row r="22" spans="1:4" ht="16.5" customHeight="1" x14ac:dyDescent="0.25">
      <c r="A22" s="34"/>
      <c r="B22" s="38">
        <v>4</v>
      </c>
      <c r="C22" s="34" t="s">
        <v>403</v>
      </c>
      <c r="D22" s="34" t="s">
        <v>1284</v>
      </c>
    </row>
    <row r="23" spans="1:4" ht="16.5" customHeight="1" x14ac:dyDescent="0.25">
      <c r="A23" s="34"/>
      <c r="B23" s="38">
        <v>5</v>
      </c>
      <c r="C23" s="34" t="s">
        <v>123</v>
      </c>
      <c r="D23" s="34" t="s">
        <v>1068</v>
      </c>
    </row>
    <row r="24" spans="1:4" ht="16.5" customHeight="1" x14ac:dyDescent="0.25">
      <c r="A24" s="34"/>
      <c r="B24" s="38">
        <v>6</v>
      </c>
      <c r="C24" s="34" t="s">
        <v>124</v>
      </c>
      <c r="D24" s="34" t="s">
        <v>1285</v>
      </c>
    </row>
    <row r="25" spans="1:4" ht="16.5" customHeight="1" x14ac:dyDescent="0.25">
      <c r="A25" s="34"/>
      <c r="B25" s="38">
        <v>7</v>
      </c>
      <c r="C25" s="34" t="s">
        <v>49</v>
      </c>
      <c r="D25" s="34" t="s">
        <v>1286</v>
      </c>
    </row>
    <row r="26" spans="1:4" ht="16.5" customHeight="1" x14ac:dyDescent="0.25">
      <c r="A26" s="34"/>
      <c r="B26" s="38">
        <v>8</v>
      </c>
      <c r="C26" s="34" t="s">
        <v>125</v>
      </c>
      <c r="D26" s="34" t="s">
        <v>1070</v>
      </c>
    </row>
    <row r="27" spans="1:4" ht="16.5" customHeight="1" x14ac:dyDescent="0.25">
      <c r="A27" s="34"/>
      <c r="B27" s="38">
        <v>9</v>
      </c>
      <c r="C27" s="34" t="s">
        <v>126</v>
      </c>
      <c r="D27" s="34" t="s">
        <v>1071</v>
      </c>
    </row>
    <row r="28" spans="1:4" ht="16.5" customHeight="1" x14ac:dyDescent="0.25">
      <c r="A28" s="34"/>
      <c r="B28" s="38">
        <v>10</v>
      </c>
      <c r="C28" s="34" t="s">
        <v>127</v>
      </c>
      <c r="D28" s="34" t="s">
        <v>1072</v>
      </c>
    </row>
    <row r="29" spans="1:4" ht="16.5" customHeight="1" x14ac:dyDescent="0.25">
      <c r="A29" s="34"/>
      <c r="B29" s="38">
        <v>11</v>
      </c>
      <c r="C29" s="34" t="s">
        <v>128</v>
      </c>
      <c r="D29" s="34" t="s">
        <v>1073</v>
      </c>
    </row>
    <row r="30" spans="1:4" ht="16.5" customHeight="1" x14ac:dyDescent="0.25">
      <c r="A30" s="34"/>
      <c r="B30" s="38">
        <v>12</v>
      </c>
      <c r="C30" s="34" t="s">
        <v>130</v>
      </c>
      <c r="D30" s="34" t="s">
        <v>131</v>
      </c>
    </row>
    <row r="31" spans="1:4" ht="16.5" customHeight="1" x14ac:dyDescent="0.25">
      <c r="A31" s="34"/>
      <c r="B31" s="38">
        <v>13</v>
      </c>
      <c r="C31" s="34" t="s">
        <v>65</v>
      </c>
      <c r="D31" s="34" t="s">
        <v>1074</v>
      </c>
    </row>
    <row r="32" spans="1:4" ht="16.5" customHeight="1" x14ac:dyDescent="0.25">
      <c r="A32" s="34"/>
      <c r="B32" s="38">
        <v>14</v>
      </c>
      <c r="C32" s="34" t="s">
        <v>132</v>
      </c>
      <c r="D32" s="34" t="s">
        <v>1287</v>
      </c>
    </row>
    <row r="33" spans="1:4" ht="16.5" customHeight="1" x14ac:dyDescent="0.25">
      <c r="A33" s="34"/>
      <c r="B33" s="38">
        <v>15</v>
      </c>
      <c r="C33" s="34" t="s">
        <v>133</v>
      </c>
      <c r="D33" s="34" t="s">
        <v>134</v>
      </c>
    </row>
    <row r="34" spans="1:4" ht="16.5" customHeight="1" x14ac:dyDescent="0.25">
      <c r="A34" s="34"/>
      <c r="B34" s="38">
        <v>16</v>
      </c>
      <c r="C34" s="34" t="s">
        <v>135</v>
      </c>
      <c r="D34" s="34" t="s">
        <v>1077</v>
      </c>
    </row>
    <row r="35" spans="1:4" ht="16.5" customHeight="1" x14ac:dyDescent="0.25">
      <c r="A35" s="34"/>
      <c r="B35" s="38">
        <v>17</v>
      </c>
      <c r="C35" s="34" t="s">
        <v>136</v>
      </c>
      <c r="D35" s="34" t="s">
        <v>1078</v>
      </c>
    </row>
    <row r="36" spans="1:4" ht="16.5" customHeight="1" x14ac:dyDescent="0.25">
      <c r="A36" s="34"/>
      <c r="B36" s="38">
        <v>18</v>
      </c>
      <c r="C36" s="34" t="s">
        <v>75</v>
      </c>
      <c r="D36" s="34" t="s">
        <v>1288</v>
      </c>
    </row>
    <row r="37" spans="1:4" ht="16.5" customHeight="1" x14ac:dyDescent="0.25">
      <c r="A37" s="34"/>
      <c r="B37" s="38">
        <v>19</v>
      </c>
      <c r="C37" s="34" t="s">
        <v>75</v>
      </c>
      <c r="D37" s="34" t="s">
        <v>1289</v>
      </c>
    </row>
    <row r="38" spans="1:4" ht="16.5" customHeight="1" x14ac:dyDescent="0.25">
      <c r="A38" s="34"/>
      <c r="B38" s="38">
        <v>20</v>
      </c>
      <c r="C38" s="34" t="s">
        <v>137</v>
      </c>
      <c r="D38" s="34" t="s">
        <v>1290</v>
      </c>
    </row>
    <row r="39" spans="1:4" ht="16.5" customHeight="1" x14ac:dyDescent="0.25">
      <c r="A39" s="34"/>
      <c r="B39" s="38">
        <v>21</v>
      </c>
      <c r="C39" s="34" t="s">
        <v>304</v>
      </c>
      <c r="D39" s="34" t="s">
        <v>1291</v>
      </c>
    </row>
    <row r="40" spans="1:4" ht="16.5" customHeight="1" x14ac:dyDescent="0.25">
      <c r="A40" s="34"/>
      <c r="B40" s="38">
        <v>22</v>
      </c>
      <c r="C40" s="34" t="s">
        <v>138</v>
      </c>
      <c r="D40" s="34" t="s">
        <v>139</v>
      </c>
    </row>
    <row r="41" spans="1:4" ht="16.5" customHeight="1" x14ac:dyDescent="0.25">
      <c r="A41" s="34"/>
      <c r="B41" s="38">
        <v>23</v>
      </c>
      <c r="C41" s="34" t="s">
        <v>140</v>
      </c>
      <c r="D41" s="34" t="s">
        <v>141</v>
      </c>
    </row>
    <row r="42" spans="1:4" ht="16.5" customHeight="1" x14ac:dyDescent="0.25">
      <c r="A42" s="34"/>
      <c r="B42" s="38">
        <v>24</v>
      </c>
      <c r="C42" s="34" t="s">
        <v>75</v>
      </c>
      <c r="D42" s="34" t="s">
        <v>1081</v>
      </c>
    </row>
    <row r="43" spans="1:4" ht="16.5" customHeight="1" x14ac:dyDescent="0.25">
      <c r="A43" s="34"/>
      <c r="B43" s="38">
        <v>25</v>
      </c>
      <c r="C43" s="34" t="s">
        <v>142</v>
      </c>
      <c r="D43" s="34" t="s">
        <v>143</v>
      </c>
    </row>
    <row r="44" spans="1:4" ht="16.5" customHeight="1" x14ac:dyDescent="0.25">
      <c r="A44" s="34"/>
      <c r="B44" s="38">
        <v>26</v>
      </c>
      <c r="C44" s="34" t="s">
        <v>137</v>
      </c>
      <c r="D44" s="34" t="s">
        <v>1290</v>
      </c>
    </row>
    <row r="45" spans="1:4" ht="16.5" customHeight="1" x14ac:dyDescent="0.25">
      <c r="A45" s="34"/>
      <c r="B45" s="38">
        <v>27</v>
      </c>
      <c r="C45" s="34" t="s">
        <v>144</v>
      </c>
      <c r="D45" s="34" t="s">
        <v>145</v>
      </c>
    </row>
    <row r="46" spans="1:4" ht="16.5" customHeight="1" x14ac:dyDescent="0.25">
      <c r="A46" s="34"/>
      <c r="B46" s="38">
        <v>28</v>
      </c>
      <c r="C46" s="34" t="s">
        <v>146</v>
      </c>
      <c r="D46" s="34" t="s">
        <v>1292</v>
      </c>
    </row>
    <row r="47" spans="1:4" ht="16.5" customHeight="1" x14ac:dyDescent="0.25">
      <c r="A47" s="34"/>
      <c r="B47" s="38">
        <v>29</v>
      </c>
      <c r="C47" s="34" t="s">
        <v>304</v>
      </c>
      <c r="D47" s="34" t="s">
        <v>147</v>
      </c>
    </row>
    <row r="48" spans="1:4" ht="16.5" customHeight="1" x14ac:dyDescent="0.25">
      <c r="A48" s="34"/>
      <c r="B48" s="38">
        <v>30</v>
      </c>
      <c r="C48" s="34" t="s">
        <v>160</v>
      </c>
      <c r="D48" s="34" t="s">
        <v>1083</v>
      </c>
    </row>
    <row r="49" spans="1:4" ht="16.5" customHeight="1" x14ac:dyDescent="0.25">
      <c r="A49" s="34"/>
      <c r="B49" s="38">
        <v>31</v>
      </c>
      <c r="C49" s="34" t="s">
        <v>49</v>
      </c>
      <c r="D49" s="34" t="s">
        <v>1084</v>
      </c>
    </row>
    <row r="50" spans="1:4" ht="16.5" customHeight="1" x14ac:dyDescent="0.25">
      <c r="A50" s="34"/>
      <c r="B50" s="38">
        <v>32</v>
      </c>
      <c r="C50" s="34" t="s">
        <v>149</v>
      </c>
      <c r="D50" s="34" t="s">
        <v>1293</v>
      </c>
    </row>
    <row r="51" spans="1:4" ht="16.5" customHeight="1" x14ac:dyDescent="0.25">
      <c r="A51" s="34"/>
      <c r="B51" s="38">
        <v>33</v>
      </c>
      <c r="C51" s="34" t="s">
        <v>304</v>
      </c>
      <c r="D51" s="34" t="s">
        <v>143</v>
      </c>
    </row>
    <row r="52" spans="1:4" ht="16.5" customHeight="1" x14ac:dyDescent="0.25">
      <c r="A52" s="34"/>
      <c r="B52" s="38">
        <v>34</v>
      </c>
      <c r="C52" s="34" t="s">
        <v>83</v>
      </c>
      <c r="D52" s="34" t="s">
        <v>1086</v>
      </c>
    </row>
    <row r="53" spans="1:4" ht="16.5" customHeight="1" x14ac:dyDescent="0.25">
      <c r="A53" s="34"/>
      <c r="B53" s="38">
        <v>35</v>
      </c>
      <c r="C53" s="34" t="s">
        <v>150</v>
      </c>
      <c r="D53" s="34" t="s">
        <v>1087</v>
      </c>
    </row>
    <row r="54" spans="1:4" ht="16.5" customHeight="1" x14ac:dyDescent="0.25">
      <c r="A54" s="34"/>
      <c r="B54" s="38">
        <v>36</v>
      </c>
      <c r="C54" s="34" t="s">
        <v>75</v>
      </c>
      <c r="D54" s="34" t="s">
        <v>1088</v>
      </c>
    </row>
    <row r="55" spans="1:4" ht="16.5" customHeight="1" x14ac:dyDescent="0.25">
      <c r="A55" s="34"/>
      <c r="B55" s="38">
        <v>37</v>
      </c>
      <c r="C55" s="34" t="s">
        <v>151</v>
      </c>
      <c r="D55" s="34" t="s">
        <v>1089</v>
      </c>
    </row>
    <row r="56" spans="1:4" ht="16.5" customHeight="1" x14ac:dyDescent="0.25">
      <c r="A56" s="34"/>
      <c r="B56" s="38">
        <v>38</v>
      </c>
      <c r="C56" s="34" t="s">
        <v>152</v>
      </c>
      <c r="D56" s="34" t="s">
        <v>1090</v>
      </c>
    </row>
    <row r="57" spans="1:4" ht="16.5" customHeight="1" x14ac:dyDescent="0.25">
      <c r="A57" s="34"/>
      <c r="B57" s="38">
        <v>39</v>
      </c>
      <c r="C57" s="34" t="s">
        <v>125</v>
      </c>
      <c r="D57" s="34" t="s">
        <v>1091</v>
      </c>
    </row>
    <row r="58" spans="1:4" ht="16.5" customHeight="1" x14ac:dyDescent="0.25">
      <c r="A58" s="34"/>
      <c r="B58" s="69">
        <v>40</v>
      </c>
      <c r="C58" s="67" t="s">
        <v>304</v>
      </c>
      <c r="D58" s="67" t="s">
        <v>1092</v>
      </c>
    </row>
    <row r="59" spans="1:4" ht="16.5" customHeight="1" x14ac:dyDescent="0.25">
      <c r="A59" s="34"/>
      <c r="B59" s="38">
        <v>41</v>
      </c>
      <c r="C59" s="34" t="s">
        <v>154</v>
      </c>
      <c r="D59" s="34" t="s">
        <v>155</v>
      </c>
    </row>
    <row r="60" spans="1:4" ht="16.5" customHeight="1" x14ac:dyDescent="0.25">
      <c r="A60" s="34"/>
      <c r="B60" s="38">
        <v>42</v>
      </c>
      <c r="C60" s="34" t="s">
        <v>156</v>
      </c>
      <c r="D60" s="34" t="s">
        <v>157</v>
      </c>
    </row>
    <row r="61" spans="1:4" ht="16.5" customHeight="1" x14ac:dyDescent="0.25">
      <c r="A61" s="34"/>
      <c r="B61" s="38">
        <v>43</v>
      </c>
      <c r="C61" s="34" t="s">
        <v>304</v>
      </c>
      <c r="D61" s="34" t="s">
        <v>1095</v>
      </c>
    </row>
    <row r="62" spans="1:4" ht="16.5" customHeight="1" x14ac:dyDescent="0.25">
      <c r="A62" s="34"/>
      <c r="B62" s="38">
        <v>44</v>
      </c>
      <c r="C62" s="34" t="s">
        <v>158</v>
      </c>
      <c r="D62" s="34" t="s">
        <v>247</v>
      </c>
    </row>
    <row r="63" spans="1:4" ht="16.5" customHeight="1" x14ac:dyDescent="0.25">
      <c r="A63" s="34"/>
      <c r="B63" s="38" t="s">
        <v>159</v>
      </c>
      <c r="C63" s="34" t="s">
        <v>160</v>
      </c>
      <c r="D63" s="34" t="s">
        <v>161</v>
      </c>
    </row>
    <row r="64" spans="1:4" ht="16.5" customHeight="1" x14ac:dyDescent="0.25">
      <c r="A64" s="34"/>
      <c r="B64" s="38">
        <v>45</v>
      </c>
      <c r="C64" s="34" t="s">
        <v>162</v>
      </c>
      <c r="D64" s="34" t="s">
        <v>163</v>
      </c>
    </row>
    <row r="65" spans="1:4" ht="16.5" customHeight="1" x14ac:dyDescent="0.25">
      <c r="A65" s="34"/>
      <c r="B65" s="38">
        <v>46</v>
      </c>
      <c r="C65" s="34" t="s">
        <v>164</v>
      </c>
      <c r="D65" s="34" t="s">
        <v>1096</v>
      </c>
    </row>
    <row r="66" spans="1:4" ht="16.5" customHeight="1" x14ac:dyDescent="0.25">
      <c r="A66" s="34"/>
      <c r="B66" s="38">
        <v>47</v>
      </c>
      <c r="C66" s="34" t="s">
        <v>75</v>
      </c>
      <c r="D66" s="34" t="s">
        <v>1097</v>
      </c>
    </row>
    <row r="67" spans="1:4" ht="16.5" customHeight="1" x14ac:dyDescent="0.25">
      <c r="A67" s="34"/>
      <c r="B67" s="38">
        <v>48</v>
      </c>
      <c r="C67" s="34" t="s">
        <v>164</v>
      </c>
      <c r="D67" s="34" t="s">
        <v>165</v>
      </c>
    </row>
    <row r="68" spans="1:4" ht="16.5" customHeight="1" x14ac:dyDescent="0.25">
      <c r="A68" s="34"/>
      <c r="B68" s="38">
        <v>49</v>
      </c>
      <c r="C68" s="34" t="s">
        <v>166</v>
      </c>
      <c r="D68" s="34" t="s">
        <v>167</v>
      </c>
    </row>
    <row r="69" spans="1:4" ht="16.5" customHeight="1" x14ac:dyDescent="0.25">
      <c r="A69" s="34"/>
      <c r="B69" s="38">
        <v>50</v>
      </c>
      <c r="C69" s="34" t="s">
        <v>164</v>
      </c>
      <c r="D69" s="34" t="s">
        <v>1098</v>
      </c>
    </row>
    <row r="70" spans="1:4" ht="16.5" customHeight="1" x14ac:dyDescent="0.25">
      <c r="A70" s="34"/>
      <c r="B70" s="38">
        <v>51</v>
      </c>
      <c r="C70" s="34" t="s">
        <v>168</v>
      </c>
      <c r="D70" s="34" t="s">
        <v>1099</v>
      </c>
    </row>
    <row r="71" spans="1:4" ht="16.5" customHeight="1" x14ac:dyDescent="0.25">
      <c r="A71" s="34"/>
      <c r="B71" s="38">
        <v>52</v>
      </c>
      <c r="C71" s="34" t="s">
        <v>169</v>
      </c>
      <c r="D71" s="34" t="s">
        <v>1100</v>
      </c>
    </row>
    <row r="72" spans="1:4" ht="16.5" customHeight="1" x14ac:dyDescent="0.25">
      <c r="A72" s="34"/>
      <c r="B72" s="38">
        <v>53</v>
      </c>
      <c r="C72" s="34" t="s">
        <v>170</v>
      </c>
      <c r="D72" s="34" t="s">
        <v>1101</v>
      </c>
    </row>
    <row r="73" spans="1:4" ht="16.5" customHeight="1" x14ac:dyDescent="0.25">
      <c r="A73" s="34"/>
      <c r="B73" s="38">
        <v>54</v>
      </c>
      <c r="C73" s="34" t="s">
        <v>169</v>
      </c>
      <c r="D73" s="34" t="s">
        <v>1102</v>
      </c>
    </row>
    <row r="74" spans="1:4" ht="16.5" customHeight="1" x14ac:dyDescent="0.25">
      <c r="A74" s="34"/>
      <c r="B74" s="38">
        <v>55</v>
      </c>
      <c r="C74" s="34" t="s">
        <v>171</v>
      </c>
      <c r="D74" s="34" t="s">
        <v>1103</v>
      </c>
    </row>
    <row r="75" spans="1:4" ht="16.5" customHeight="1" x14ac:dyDescent="0.25">
      <c r="A75" s="34"/>
      <c r="B75" s="38">
        <v>56</v>
      </c>
      <c r="C75" s="34" t="s">
        <v>171</v>
      </c>
      <c r="D75" s="34" t="s">
        <v>1104</v>
      </c>
    </row>
    <row r="76" spans="1:4" ht="16.5" customHeight="1" x14ac:dyDescent="0.25">
      <c r="A76" s="34"/>
      <c r="B76" s="38">
        <v>57</v>
      </c>
      <c r="C76" s="34" t="s">
        <v>172</v>
      </c>
      <c r="D76" s="34" t="s">
        <v>173</v>
      </c>
    </row>
    <row r="77" spans="1:4" ht="16.5" customHeight="1" x14ac:dyDescent="0.25">
      <c r="A77" s="34"/>
      <c r="B77" s="38">
        <v>58</v>
      </c>
      <c r="C77" s="34" t="s">
        <v>166</v>
      </c>
      <c r="D77" s="34" t="s">
        <v>1106</v>
      </c>
    </row>
    <row r="78" spans="1:4" ht="16.5" customHeight="1" x14ac:dyDescent="0.25">
      <c r="A78" s="34"/>
      <c r="B78" s="38">
        <v>59</v>
      </c>
      <c r="C78" s="34" t="s">
        <v>174</v>
      </c>
      <c r="D78" s="34" t="s">
        <v>1107</v>
      </c>
    </row>
    <row r="79" spans="1:4" ht="16.5" customHeight="1" x14ac:dyDescent="0.25">
      <c r="A79" s="34"/>
      <c r="B79" s="38">
        <v>60</v>
      </c>
      <c r="C79" s="34" t="s">
        <v>166</v>
      </c>
      <c r="D79" s="34" t="s">
        <v>1108</v>
      </c>
    </row>
    <row r="80" spans="1:4" ht="16.5" customHeight="1" x14ac:dyDescent="0.25">
      <c r="A80" s="34"/>
      <c r="B80" s="38" t="s">
        <v>638</v>
      </c>
      <c r="C80" s="34" t="s">
        <v>175</v>
      </c>
      <c r="D80" s="34" t="s">
        <v>1109</v>
      </c>
    </row>
    <row r="81" spans="1:7" ht="16.5" customHeight="1" x14ac:dyDescent="0.25">
      <c r="A81" s="34"/>
      <c r="B81" s="38">
        <v>61</v>
      </c>
      <c r="C81" s="34" t="s">
        <v>304</v>
      </c>
      <c r="D81" s="34" t="s">
        <v>1110</v>
      </c>
    </row>
    <row r="82" spans="1:7" ht="16.5" customHeight="1" x14ac:dyDescent="0.25">
      <c r="A82" s="34"/>
      <c r="B82" s="38">
        <v>62</v>
      </c>
      <c r="C82" s="34" t="s">
        <v>176</v>
      </c>
      <c r="D82" s="34" t="s">
        <v>1111</v>
      </c>
    </row>
    <row r="83" spans="1:7" ht="16.5" customHeight="1" x14ac:dyDescent="0.25"/>
    <row r="84" spans="1:7" ht="34.5" customHeight="1" x14ac:dyDescent="0.25">
      <c r="A84" s="359" t="s">
        <v>1057</v>
      </c>
      <c r="B84" s="360"/>
      <c r="C84" s="360"/>
      <c r="D84" s="360"/>
      <c r="E84" s="360"/>
      <c r="F84" s="359"/>
      <c r="G84" s="360"/>
    </row>
    <row r="85" spans="1:7" ht="16.5" customHeight="1" x14ac:dyDescent="0.25">
      <c r="A85" s="270"/>
      <c r="B85" s="271"/>
      <c r="C85" s="271"/>
      <c r="D85" s="271"/>
      <c r="E85" s="271"/>
      <c r="F85" s="271"/>
      <c r="G85" s="271"/>
    </row>
    <row r="86" spans="1:7" ht="16.5" customHeight="1" x14ac:dyDescent="0.25">
      <c r="A86" s="277"/>
      <c r="B86" s="264" t="s">
        <v>1062</v>
      </c>
      <c r="C86" s="264" t="s">
        <v>0</v>
      </c>
      <c r="D86" s="264" t="s">
        <v>1</v>
      </c>
    </row>
    <row r="87" spans="1:7" ht="16.5" customHeight="1" x14ac:dyDescent="0.25">
      <c r="A87" s="39"/>
      <c r="B87" s="40">
        <v>98</v>
      </c>
      <c r="C87" s="39" t="s">
        <v>243</v>
      </c>
      <c r="D87" s="39" t="s">
        <v>244</v>
      </c>
    </row>
    <row r="88" spans="1:7" ht="16.5" customHeight="1" x14ac:dyDescent="0.25">
      <c r="A88" s="36"/>
      <c r="B88" s="41" t="s">
        <v>245</v>
      </c>
      <c r="C88" s="36" t="s">
        <v>124</v>
      </c>
      <c r="D88" s="36" t="s">
        <v>246</v>
      </c>
    </row>
    <row r="89" spans="1:7" ht="16.5" customHeight="1" x14ac:dyDescent="0.25">
      <c r="A89" s="36"/>
      <c r="B89" s="41">
        <v>100</v>
      </c>
      <c r="C89" s="36" t="s">
        <v>239</v>
      </c>
      <c r="D89" s="36" t="s">
        <v>247</v>
      </c>
    </row>
    <row r="90" spans="1:7" ht="16.5" customHeight="1" x14ac:dyDescent="0.25">
      <c r="A90" s="36"/>
      <c r="B90" s="41">
        <v>102</v>
      </c>
      <c r="C90" s="36" t="s">
        <v>248</v>
      </c>
      <c r="D90" s="36" t="s">
        <v>134</v>
      </c>
    </row>
    <row r="91" spans="1:7" ht="16.5" customHeight="1" x14ac:dyDescent="0.25">
      <c r="A91" s="36"/>
      <c r="B91" s="41">
        <v>103</v>
      </c>
      <c r="C91" s="36" t="s">
        <v>249</v>
      </c>
      <c r="D91" s="36" t="s">
        <v>134</v>
      </c>
    </row>
    <row r="92" spans="1:7" ht="16.5" customHeight="1" x14ac:dyDescent="0.25">
      <c r="A92" s="36"/>
      <c r="B92" s="41">
        <v>105</v>
      </c>
      <c r="C92" s="36" t="s">
        <v>250</v>
      </c>
      <c r="D92" s="36" t="s">
        <v>129</v>
      </c>
    </row>
    <row r="93" spans="1:7" ht="16.5" customHeight="1" x14ac:dyDescent="0.25">
      <c r="A93" s="36"/>
      <c r="B93" s="41" t="s">
        <v>251</v>
      </c>
      <c r="C93" s="36" t="s">
        <v>65</v>
      </c>
      <c r="D93" s="36" t="s">
        <v>252</v>
      </c>
    </row>
    <row r="94" spans="1:7" ht="16.5" customHeight="1" x14ac:dyDescent="0.25">
      <c r="A94" s="36"/>
      <c r="B94" s="41" t="s">
        <v>253</v>
      </c>
      <c r="C94" s="36"/>
      <c r="D94" s="36" t="s">
        <v>254</v>
      </c>
    </row>
    <row r="95" spans="1:7" ht="16.5" customHeight="1" x14ac:dyDescent="0.25">
      <c r="A95" s="36"/>
      <c r="B95" s="41">
        <v>110</v>
      </c>
      <c r="C95" s="34" t="s">
        <v>255</v>
      </c>
      <c r="D95" s="36" t="s">
        <v>256</v>
      </c>
    </row>
    <row r="96" spans="1:7" ht="16.5" customHeight="1" x14ac:dyDescent="0.25">
      <c r="A96" s="36"/>
      <c r="B96" s="41">
        <v>111</v>
      </c>
      <c r="C96" s="34" t="s">
        <v>152</v>
      </c>
      <c r="D96" s="36" t="s">
        <v>153</v>
      </c>
    </row>
    <row r="97" spans="1:7" ht="16.5" customHeight="1" x14ac:dyDescent="0.25">
      <c r="A97" s="36"/>
      <c r="B97" s="41" t="s">
        <v>257</v>
      </c>
      <c r="C97" s="36" t="s">
        <v>304</v>
      </c>
      <c r="D97" s="36" t="s">
        <v>258</v>
      </c>
    </row>
    <row r="98" spans="1:7" ht="16.5" customHeight="1" x14ac:dyDescent="0.25">
      <c r="A98" s="36"/>
      <c r="B98" s="41" t="s">
        <v>259</v>
      </c>
      <c r="C98" s="36" t="s">
        <v>260</v>
      </c>
      <c r="D98" s="36" t="s">
        <v>261</v>
      </c>
    </row>
    <row r="99" spans="1:7" ht="16.5" customHeight="1" x14ac:dyDescent="0.25">
      <c r="A99" s="36"/>
      <c r="B99" s="41">
        <v>115</v>
      </c>
      <c r="C99" s="36" t="s">
        <v>130</v>
      </c>
      <c r="D99" s="36" t="s">
        <v>143</v>
      </c>
    </row>
    <row r="100" spans="1:7" ht="16.5" customHeight="1" x14ac:dyDescent="0.25">
      <c r="A100" s="36"/>
      <c r="B100" s="41">
        <v>116</v>
      </c>
      <c r="C100" s="36" t="s">
        <v>263</v>
      </c>
      <c r="D100" s="36" t="s">
        <v>262</v>
      </c>
    </row>
    <row r="101" spans="1:7" ht="16.5" customHeight="1" x14ac:dyDescent="0.25">
      <c r="A101" s="36"/>
      <c r="B101" s="41">
        <v>123</v>
      </c>
      <c r="C101" s="36" t="s">
        <v>265</v>
      </c>
      <c r="D101" s="36" t="s">
        <v>264</v>
      </c>
    </row>
    <row r="102" spans="1:7" ht="16.5" customHeight="1" x14ac:dyDescent="0.25">
      <c r="A102" s="36"/>
      <c r="B102" s="41">
        <v>129</v>
      </c>
      <c r="C102" s="36" t="s">
        <v>120</v>
      </c>
      <c r="D102" s="36" t="s">
        <v>266</v>
      </c>
    </row>
    <row r="103" spans="1:7" ht="16.5" customHeight="1" x14ac:dyDescent="0.25">
      <c r="A103" s="36"/>
      <c r="B103" s="41">
        <v>132</v>
      </c>
      <c r="C103" s="36" t="s">
        <v>154</v>
      </c>
      <c r="D103" s="36" t="s">
        <v>267</v>
      </c>
    </row>
    <row r="104" spans="1:7" ht="16.5" customHeight="1" x14ac:dyDescent="0.25">
      <c r="A104" s="36"/>
      <c r="B104" s="41">
        <v>147</v>
      </c>
      <c r="C104" s="36" t="s">
        <v>49</v>
      </c>
      <c r="D104" s="36" t="s">
        <v>148</v>
      </c>
    </row>
    <row r="105" spans="1:7" ht="16.5" customHeight="1" x14ac:dyDescent="0.25">
      <c r="A105" s="36"/>
      <c r="B105" s="41">
        <v>163</v>
      </c>
      <c r="C105" s="36" t="s">
        <v>130</v>
      </c>
      <c r="D105" s="36" t="s">
        <v>268</v>
      </c>
    </row>
    <row r="106" spans="1:7" ht="16.5" customHeight="1" x14ac:dyDescent="0.25">
      <c r="A106" s="36"/>
      <c r="B106" s="41">
        <v>173</v>
      </c>
      <c r="C106" s="36" t="s">
        <v>175</v>
      </c>
      <c r="D106" s="36" t="s">
        <v>269</v>
      </c>
    </row>
    <row r="107" spans="1:7" ht="16.5" customHeight="1" x14ac:dyDescent="0.25">
      <c r="A107" s="36"/>
      <c r="B107" s="41">
        <v>182</v>
      </c>
      <c r="C107" s="36" t="s">
        <v>270</v>
      </c>
      <c r="D107" s="36" t="s">
        <v>271</v>
      </c>
    </row>
    <row r="108" spans="1:7" ht="16.5" customHeight="1" x14ac:dyDescent="0.25">
      <c r="A108" s="36"/>
      <c r="B108" s="41">
        <v>183</v>
      </c>
      <c r="C108" s="36" t="s">
        <v>49</v>
      </c>
      <c r="D108" s="36" t="s">
        <v>271</v>
      </c>
    </row>
    <row r="109" spans="1:7" ht="16.5" customHeight="1" x14ac:dyDescent="0.25">
      <c r="A109" s="36"/>
      <c r="B109" s="41">
        <v>185</v>
      </c>
      <c r="C109" s="36" t="s">
        <v>272</v>
      </c>
      <c r="D109" s="36" t="s">
        <v>273</v>
      </c>
    </row>
    <row r="110" spans="1:7" ht="16.5" customHeight="1" x14ac:dyDescent="0.25">
      <c r="A110" s="85"/>
    </row>
    <row r="111" spans="1:7" ht="16.5" customHeight="1" x14ac:dyDescent="0.25">
      <c r="A111" s="359" t="s">
        <v>1059</v>
      </c>
      <c r="B111" s="363"/>
      <c r="C111" s="363"/>
      <c r="D111" s="363"/>
      <c r="E111" s="363"/>
      <c r="F111" s="363"/>
      <c r="G111" s="363"/>
    </row>
    <row r="112" spans="1:7" ht="16.5" customHeight="1" x14ac:dyDescent="0.25">
      <c r="A112" s="270"/>
      <c r="B112" s="271"/>
      <c r="C112" s="271"/>
      <c r="D112" s="271"/>
      <c r="E112" s="271"/>
      <c r="F112" s="271"/>
      <c r="G112" s="271"/>
    </row>
    <row r="113" spans="1:4" ht="16.5" customHeight="1" x14ac:dyDescent="0.25">
      <c r="A113" s="277"/>
      <c r="B113" s="264" t="s">
        <v>1062</v>
      </c>
      <c r="C113" s="264" t="s">
        <v>0</v>
      </c>
      <c r="D113" s="264" t="s">
        <v>1</v>
      </c>
    </row>
    <row r="114" spans="1:4" ht="16.5" customHeight="1" x14ac:dyDescent="0.25">
      <c r="A114" s="34"/>
      <c r="B114" s="105">
        <v>131</v>
      </c>
      <c r="C114" s="34" t="s">
        <v>396</v>
      </c>
      <c r="D114" s="34" t="s">
        <v>362</v>
      </c>
    </row>
    <row r="115" spans="1:4" ht="16.5" customHeight="1" x14ac:dyDescent="0.25">
      <c r="A115" s="34"/>
      <c r="B115" s="105">
        <v>133</v>
      </c>
      <c r="C115" s="34" t="s">
        <v>288</v>
      </c>
      <c r="D115" s="34" t="s">
        <v>386</v>
      </c>
    </row>
    <row r="116" spans="1:4" ht="16.5" customHeight="1" x14ac:dyDescent="0.25">
      <c r="A116" s="34"/>
      <c r="B116" s="105">
        <v>144</v>
      </c>
      <c r="C116" s="34" t="s">
        <v>363</v>
      </c>
      <c r="D116" s="34" t="s">
        <v>364</v>
      </c>
    </row>
    <row r="117" spans="1:4" ht="16.5" customHeight="1" x14ac:dyDescent="0.25">
      <c r="A117" s="34"/>
      <c r="B117" s="105">
        <v>147</v>
      </c>
      <c r="C117" s="34" t="s">
        <v>363</v>
      </c>
      <c r="D117" s="34" t="s">
        <v>364</v>
      </c>
    </row>
    <row r="118" spans="1:4" ht="16.5" customHeight="1" x14ac:dyDescent="0.25">
      <c r="A118" s="34"/>
      <c r="B118" s="105">
        <v>148</v>
      </c>
      <c r="C118" s="34" t="s">
        <v>304</v>
      </c>
      <c r="D118" s="34" t="s">
        <v>387</v>
      </c>
    </row>
    <row r="119" spans="1:4" ht="16.5" customHeight="1" x14ac:dyDescent="0.25">
      <c r="A119" s="34"/>
      <c r="B119" s="105">
        <v>161</v>
      </c>
      <c r="C119" s="34" t="s">
        <v>388</v>
      </c>
      <c r="D119" s="34" t="s">
        <v>389</v>
      </c>
    </row>
    <row r="120" spans="1:4" ht="16.5" customHeight="1" x14ac:dyDescent="0.25">
      <c r="A120" s="34"/>
      <c r="B120" s="105">
        <v>164</v>
      </c>
      <c r="C120" s="34" t="s">
        <v>365</v>
      </c>
      <c r="D120" s="34" t="s">
        <v>366</v>
      </c>
    </row>
    <row r="121" spans="1:4" ht="16.5" customHeight="1" x14ac:dyDescent="0.25">
      <c r="A121" s="34"/>
      <c r="B121" s="105">
        <v>173</v>
      </c>
      <c r="C121" s="34" t="s">
        <v>367</v>
      </c>
      <c r="D121" s="34" t="s">
        <v>368</v>
      </c>
    </row>
    <row r="122" spans="1:4" ht="16.5" customHeight="1" x14ac:dyDescent="0.25">
      <c r="A122" s="34"/>
      <c r="B122" s="105">
        <v>174</v>
      </c>
      <c r="C122" s="34" t="s">
        <v>369</v>
      </c>
      <c r="D122" s="34" t="s">
        <v>370</v>
      </c>
    </row>
    <row r="123" spans="1:4" ht="16.5" customHeight="1" x14ac:dyDescent="0.25">
      <c r="A123" s="34"/>
      <c r="B123" s="105">
        <v>183</v>
      </c>
      <c r="C123" s="34" t="s">
        <v>356</v>
      </c>
      <c r="D123" s="34" t="s">
        <v>371</v>
      </c>
    </row>
    <row r="124" spans="1:4" ht="16.5" customHeight="1" x14ac:dyDescent="0.25">
      <c r="A124" s="34"/>
      <c r="B124" s="105">
        <v>185</v>
      </c>
      <c r="C124" s="34" t="s">
        <v>372</v>
      </c>
      <c r="D124" s="34" t="s">
        <v>373</v>
      </c>
    </row>
    <row r="125" spans="1:4" ht="16.5" customHeight="1" x14ac:dyDescent="0.25">
      <c r="A125" s="34"/>
      <c r="B125" s="105">
        <v>188</v>
      </c>
      <c r="C125" s="34" t="s">
        <v>374</v>
      </c>
      <c r="D125" s="34" t="s">
        <v>375</v>
      </c>
    </row>
    <row r="126" spans="1:4" ht="16.5" customHeight="1" x14ac:dyDescent="0.25">
      <c r="A126" s="34"/>
      <c r="B126" s="105">
        <v>206</v>
      </c>
      <c r="C126" s="34" t="s">
        <v>372</v>
      </c>
      <c r="D126" s="34" t="s">
        <v>376</v>
      </c>
    </row>
    <row r="127" spans="1:4" ht="16.5" customHeight="1" x14ac:dyDescent="0.25">
      <c r="A127" s="34"/>
      <c r="B127" s="105">
        <v>209</v>
      </c>
      <c r="C127" s="34" t="s">
        <v>377</v>
      </c>
      <c r="D127" s="34" t="s">
        <v>378</v>
      </c>
    </row>
    <row r="128" spans="1:4" ht="16.5" customHeight="1" x14ac:dyDescent="0.25">
      <c r="A128" s="34"/>
      <c r="B128" s="105">
        <v>211</v>
      </c>
      <c r="C128" s="34" t="s">
        <v>379</v>
      </c>
      <c r="D128" s="34" t="s">
        <v>143</v>
      </c>
    </row>
    <row r="129" spans="1:11" ht="16.5" customHeight="1" x14ac:dyDescent="0.25">
      <c r="A129" s="34"/>
      <c r="B129" s="105">
        <v>215</v>
      </c>
      <c r="C129" s="34" t="s">
        <v>380</v>
      </c>
      <c r="D129" s="34" t="s">
        <v>381</v>
      </c>
    </row>
    <row r="130" spans="1:11" ht="16.5" customHeight="1" x14ac:dyDescent="0.25">
      <c r="A130" s="34"/>
      <c r="B130" s="105">
        <v>218</v>
      </c>
      <c r="C130" s="34" t="s">
        <v>382</v>
      </c>
      <c r="D130" s="34" t="s">
        <v>383</v>
      </c>
    </row>
    <row r="131" spans="1:11" ht="16.5" customHeight="1" x14ac:dyDescent="0.25">
      <c r="A131" s="34"/>
      <c r="B131" s="105">
        <v>224</v>
      </c>
      <c r="C131" s="34" t="s">
        <v>384</v>
      </c>
      <c r="D131" s="34" t="s">
        <v>385</v>
      </c>
    </row>
    <row r="132" spans="1:11" ht="16.5" customHeight="1" x14ac:dyDescent="0.25"/>
    <row r="133" spans="1:11" ht="34.5" customHeight="1" x14ac:dyDescent="0.25">
      <c r="A133" s="359" t="s">
        <v>1060</v>
      </c>
      <c r="B133" s="360"/>
      <c r="C133" s="360"/>
      <c r="D133" s="360"/>
      <c r="E133" s="360"/>
      <c r="F133" s="359"/>
      <c r="G133" s="360"/>
    </row>
    <row r="134" spans="1:11" ht="16.5" customHeight="1" x14ac:dyDescent="0.25"/>
    <row r="135" spans="1:11" ht="16.5" customHeight="1" x14ac:dyDescent="0.35">
      <c r="A135" s="273"/>
      <c r="B135" s="263"/>
      <c r="C135" s="264" t="s">
        <v>0</v>
      </c>
      <c r="D135" s="264" t="s">
        <v>1</v>
      </c>
    </row>
    <row r="136" spans="1:11" ht="16.5" customHeight="1" x14ac:dyDescent="0.25">
      <c r="A136" s="32"/>
      <c r="B136" s="48">
        <v>76</v>
      </c>
      <c r="C136" s="32" t="s">
        <v>298</v>
      </c>
      <c r="D136" s="32" t="s">
        <v>299</v>
      </c>
    </row>
    <row r="137" spans="1:11" ht="16.5" customHeight="1" x14ac:dyDescent="0.25"/>
    <row r="138" spans="1:11" ht="32.25" customHeight="1" x14ac:dyDescent="0.25">
      <c r="A138" s="359" t="s">
        <v>1061</v>
      </c>
      <c r="B138" s="360"/>
      <c r="C138" s="360"/>
      <c r="D138" s="360"/>
      <c r="E138" s="360"/>
      <c r="F138" s="31"/>
      <c r="G138" s="31"/>
      <c r="H138" s="31"/>
      <c r="I138" s="31"/>
      <c r="J138" s="31"/>
      <c r="K138" s="31"/>
    </row>
    <row r="139" spans="1:11" ht="16.5" customHeight="1" x14ac:dyDescent="0.25">
      <c r="A139" s="284"/>
      <c r="B139" s="31"/>
      <c r="C139" s="31"/>
      <c r="D139" s="31"/>
      <c r="E139" s="31"/>
      <c r="F139" s="31"/>
      <c r="G139" s="31"/>
      <c r="H139" s="31"/>
      <c r="I139" s="31"/>
      <c r="J139" s="31"/>
      <c r="K139" s="31"/>
    </row>
    <row r="140" spans="1:11" ht="16.5" customHeight="1" x14ac:dyDescent="0.35">
      <c r="A140" s="273"/>
      <c r="B140" s="263"/>
      <c r="C140" s="264" t="s">
        <v>0</v>
      </c>
      <c r="D140" s="264" t="s">
        <v>1</v>
      </c>
    </row>
    <row r="141" spans="1:11" ht="16.5" customHeight="1" x14ac:dyDescent="0.25">
      <c r="A141" s="32"/>
      <c r="B141" s="48">
        <v>56</v>
      </c>
      <c r="C141" s="32" t="s">
        <v>280</v>
      </c>
      <c r="D141" s="32" t="s">
        <v>281</v>
      </c>
    </row>
    <row r="142" spans="1:11" ht="16.5" customHeight="1" x14ac:dyDescent="0.25">
      <c r="A142" s="34"/>
      <c r="B142" s="42">
        <v>58</v>
      </c>
      <c r="C142" s="34" t="s">
        <v>282</v>
      </c>
      <c r="D142" s="34" t="s">
        <v>283</v>
      </c>
    </row>
    <row r="143" spans="1:11" ht="16.5" customHeight="1" x14ac:dyDescent="0.25">
      <c r="A143" s="34"/>
      <c r="B143" s="42">
        <v>59</v>
      </c>
      <c r="C143" s="34" t="s">
        <v>284</v>
      </c>
      <c r="D143" s="34" t="s">
        <v>285</v>
      </c>
    </row>
    <row r="144" spans="1:11" ht="16.5" customHeight="1" x14ac:dyDescent="0.25">
      <c r="A144" s="34"/>
      <c r="B144" s="42">
        <v>62</v>
      </c>
      <c r="C144" s="34" t="s">
        <v>286</v>
      </c>
      <c r="D144" s="34" t="s">
        <v>287</v>
      </c>
    </row>
    <row r="145" spans="1:11" ht="16.5" customHeight="1" x14ac:dyDescent="0.25">
      <c r="A145" s="34"/>
      <c r="B145" s="42">
        <v>63</v>
      </c>
      <c r="C145" s="34" t="s">
        <v>288</v>
      </c>
      <c r="D145" s="34" t="s">
        <v>285</v>
      </c>
    </row>
    <row r="146" spans="1:11" ht="16.5" customHeight="1" x14ac:dyDescent="0.25">
      <c r="A146" s="34"/>
      <c r="B146" s="42">
        <v>64</v>
      </c>
      <c r="C146" s="34" t="s">
        <v>290</v>
      </c>
      <c r="D146" s="34" t="s">
        <v>289</v>
      </c>
    </row>
    <row r="147" spans="1:11" ht="16.5" customHeight="1" x14ac:dyDescent="0.25">
      <c r="A147" s="34"/>
      <c r="B147" s="42">
        <v>70</v>
      </c>
      <c r="C147" s="34" t="s">
        <v>291</v>
      </c>
      <c r="D147" s="34" t="s">
        <v>292</v>
      </c>
    </row>
    <row r="148" spans="1:11" ht="16.5" customHeight="1" x14ac:dyDescent="0.25">
      <c r="A148" s="34"/>
      <c r="B148" s="42">
        <v>77</v>
      </c>
      <c r="C148" s="34" t="s">
        <v>293</v>
      </c>
      <c r="D148" s="34" t="s">
        <v>294</v>
      </c>
    </row>
    <row r="149" spans="1:11" ht="16.5" customHeight="1" x14ac:dyDescent="0.25">
      <c r="A149" s="34"/>
      <c r="B149" s="42">
        <v>90</v>
      </c>
      <c r="C149" s="34" t="s">
        <v>295</v>
      </c>
      <c r="D149" s="34" t="s">
        <v>296</v>
      </c>
    </row>
    <row r="150" spans="1:11" ht="16.5" customHeight="1" x14ac:dyDescent="0.25">
      <c r="A150" s="34"/>
      <c r="B150" s="42">
        <v>91</v>
      </c>
      <c r="C150" s="34" t="s">
        <v>295</v>
      </c>
      <c r="D150" s="34" t="s">
        <v>297</v>
      </c>
    </row>
    <row r="151" spans="1:11" ht="16.5" customHeight="1" x14ac:dyDescent="0.25">
      <c r="A151" s="85"/>
      <c r="C151" s="85"/>
      <c r="D151" s="85"/>
      <c r="E151" s="85"/>
      <c r="F151" s="85"/>
      <c r="G151" s="85"/>
      <c r="H151" s="85"/>
      <c r="I151" s="85"/>
      <c r="J151" s="85"/>
      <c r="K151" s="85"/>
    </row>
    <row r="152" spans="1:11" ht="16.5" customHeight="1" x14ac:dyDescent="0.25">
      <c r="A152" s="276" t="s">
        <v>1063</v>
      </c>
      <c r="B152" s="274"/>
      <c r="C152" s="275"/>
      <c r="D152" s="275"/>
    </row>
    <row r="153" spans="1:11" ht="16.5" customHeight="1" x14ac:dyDescent="0.25">
      <c r="A153" s="282"/>
      <c r="B153" s="283"/>
      <c r="C153" s="233"/>
      <c r="D153" s="233"/>
    </row>
    <row r="154" spans="1:11" ht="16.5" customHeight="1" x14ac:dyDescent="0.25">
      <c r="A154" s="277"/>
      <c r="B154" s="277"/>
      <c r="C154" s="264" t="s">
        <v>0</v>
      </c>
      <c r="D154" s="264" t="s">
        <v>1</v>
      </c>
    </row>
    <row r="155" spans="1:11" ht="16.5" customHeight="1" x14ac:dyDescent="0.25">
      <c r="A155" s="288">
        <v>1</v>
      </c>
      <c r="B155" s="58">
        <v>6</v>
      </c>
      <c r="C155" s="32" t="s">
        <v>222</v>
      </c>
      <c r="D155" s="32" t="s">
        <v>1113</v>
      </c>
    </row>
    <row r="156" spans="1:11" ht="16.5" customHeight="1" x14ac:dyDescent="0.25">
      <c r="A156" s="287">
        <v>2</v>
      </c>
      <c r="B156" s="60">
        <v>286</v>
      </c>
      <c r="C156" s="34" t="s">
        <v>225</v>
      </c>
      <c r="D156" s="34" t="s">
        <v>1114</v>
      </c>
    </row>
    <row r="157" spans="1:11" ht="16.5" customHeight="1" x14ac:dyDescent="0.25">
      <c r="A157" s="287">
        <v>3</v>
      </c>
      <c r="B157" s="60">
        <v>464</v>
      </c>
      <c r="C157" s="34" t="s">
        <v>185</v>
      </c>
      <c r="D157" s="34" t="s">
        <v>1115</v>
      </c>
    </row>
    <row r="158" spans="1:11" ht="16.5" customHeight="1" x14ac:dyDescent="0.25">
      <c r="A158" s="287">
        <v>4</v>
      </c>
      <c r="B158" s="60">
        <v>465</v>
      </c>
      <c r="C158" s="55" t="s">
        <v>227</v>
      </c>
      <c r="D158" s="55" t="s">
        <v>1116</v>
      </c>
    </row>
    <row r="159" spans="1:11" ht="16.5" customHeight="1" x14ac:dyDescent="0.25">
      <c r="A159" s="287">
        <v>5</v>
      </c>
      <c r="B159" s="60">
        <v>466</v>
      </c>
      <c r="C159" s="34" t="s">
        <v>393</v>
      </c>
      <c r="D159" s="34" t="s">
        <v>394</v>
      </c>
    </row>
    <row r="160" spans="1:11" ht="16.5" customHeight="1" x14ac:dyDescent="0.25">
      <c r="A160" s="287">
        <v>6</v>
      </c>
      <c r="B160" s="60">
        <v>468</v>
      </c>
      <c r="C160" s="34" t="s">
        <v>193</v>
      </c>
      <c r="D160" s="62" t="s">
        <v>1117</v>
      </c>
    </row>
    <row r="161" spans="1:4" ht="16.5" customHeight="1" x14ac:dyDescent="0.25">
      <c r="A161" s="287">
        <v>7</v>
      </c>
      <c r="B161" s="60">
        <v>469</v>
      </c>
      <c r="C161" s="34" t="s">
        <v>184</v>
      </c>
      <c r="D161" s="34" t="s">
        <v>1118</v>
      </c>
    </row>
    <row r="162" spans="1:4" ht="16.5" customHeight="1" x14ac:dyDescent="0.25">
      <c r="A162" s="287">
        <v>8</v>
      </c>
      <c r="B162" s="60">
        <v>470</v>
      </c>
      <c r="C162" s="34" t="s">
        <v>177</v>
      </c>
      <c r="D162" s="34" t="s">
        <v>1119</v>
      </c>
    </row>
    <row r="163" spans="1:4" ht="16.5" customHeight="1" x14ac:dyDescent="0.25">
      <c r="A163" s="287">
        <v>9</v>
      </c>
      <c r="B163" s="60">
        <v>472</v>
      </c>
      <c r="C163" s="34" t="s">
        <v>178</v>
      </c>
      <c r="D163" s="34" t="s">
        <v>1120</v>
      </c>
    </row>
    <row r="164" spans="1:4" ht="16.5" customHeight="1" x14ac:dyDescent="0.25">
      <c r="A164" s="287">
        <v>10</v>
      </c>
      <c r="B164" s="60">
        <v>473</v>
      </c>
      <c r="C164" s="34" t="s">
        <v>224</v>
      </c>
      <c r="D164" s="34" t="s">
        <v>1121</v>
      </c>
    </row>
    <row r="165" spans="1:4" ht="16.5" customHeight="1" x14ac:dyDescent="0.25">
      <c r="A165" s="287">
        <v>11</v>
      </c>
      <c r="B165" s="60">
        <v>474</v>
      </c>
      <c r="C165" s="34" t="s">
        <v>179</v>
      </c>
      <c r="D165" s="34" t="s">
        <v>1122</v>
      </c>
    </row>
    <row r="166" spans="1:4" ht="16.5" customHeight="1" x14ac:dyDescent="0.25">
      <c r="A166" s="287">
        <v>12</v>
      </c>
      <c r="B166" s="60">
        <v>476</v>
      </c>
      <c r="C166" s="34" t="s">
        <v>229</v>
      </c>
      <c r="D166" s="34" t="s">
        <v>1123</v>
      </c>
    </row>
    <row r="167" spans="1:4" ht="16.5" customHeight="1" x14ac:dyDescent="0.25">
      <c r="A167" s="287">
        <v>13</v>
      </c>
      <c r="B167" s="60">
        <v>477</v>
      </c>
      <c r="C167" s="34" t="s">
        <v>221</v>
      </c>
      <c r="D167" s="34" t="s">
        <v>1124</v>
      </c>
    </row>
    <row r="168" spans="1:4" ht="16.5" customHeight="1" x14ac:dyDescent="0.25">
      <c r="A168" s="287">
        <v>14</v>
      </c>
      <c r="B168" s="60">
        <v>478</v>
      </c>
      <c r="C168" s="34" t="s">
        <v>228</v>
      </c>
      <c r="D168" s="34" t="s">
        <v>1125</v>
      </c>
    </row>
    <row r="169" spans="1:4" ht="16.5" customHeight="1" x14ac:dyDescent="0.25">
      <c r="A169" s="287">
        <v>15</v>
      </c>
      <c r="B169" s="60">
        <v>480</v>
      </c>
      <c r="C169" s="34" t="s">
        <v>180</v>
      </c>
      <c r="D169" s="34" t="s">
        <v>1126</v>
      </c>
    </row>
    <row r="170" spans="1:4" ht="16.5" customHeight="1" x14ac:dyDescent="0.25">
      <c r="A170" s="287">
        <v>16</v>
      </c>
      <c r="B170" s="60">
        <v>481</v>
      </c>
      <c r="C170" s="34" t="s">
        <v>181</v>
      </c>
      <c r="D170" s="34" t="s">
        <v>1127</v>
      </c>
    </row>
    <row r="171" spans="1:4" ht="16.5" customHeight="1" x14ac:dyDescent="0.25">
      <c r="A171" s="287">
        <v>17</v>
      </c>
      <c r="B171" s="60">
        <v>482</v>
      </c>
      <c r="C171" s="34" t="s">
        <v>182</v>
      </c>
      <c r="D171" s="34" t="s">
        <v>1128</v>
      </c>
    </row>
    <row r="172" spans="1:4" ht="16.5" customHeight="1" x14ac:dyDescent="0.25">
      <c r="A172" s="287">
        <v>18</v>
      </c>
      <c r="B172" s="60">
        <v>484</v>
      </c>
      <c r="C172" s="34" t="s">
        <v>183</v>
      </c>
      <c r="D172" s="34" t="s">
        <v>1129</v>
      </c>
    </row>
    <row r="173" spans="1:4" ht="16.5" customHeight="1" x14ac:dyDescent="0.25">
      <c r="A173" s="287">
        <v>19</v>
      </c>
      <c r="B173" s="60">
        <v>486</v>
      </c>
      <c r="C173" s="34" t="s">
        <v>186</v>
      </c>
      <c r="D173" s="34" t="s">
        <v>1130</v>
      </c>
    </row>
    <row r="174" spans="1:4" ht="16.5" customHeight="1" x14ac:dyDescent="0.25">
      <c r="A174" s="287">
        <v>20</v>
      </c>
      <c r="B174" s="60">
        <v>488</v>
      </c>
      <c r="C174" s="34" t="s">
        <v>187</v>
      </c>
      <c r="D174" s="34" t="s">
        <v>1131</v>
      </c>
    </row>
    <row r="175" spans="1:4" ht="16.5" customHeight="1" x14ac:dyDescent="0.25">
      <c r="A175" s="287">
        <v>21</v>
      </c>
      <c r="B175" s="60">
        <v>490</v>
      </c>
      <c r="C175" s="34" t="s">
        <v>188</v>
      </c>
      <c r="D175" s="34" t="s">
        <v>1132</v>
      </c>
    </row>
    <row r="176" spans="1:4" ht="16.5" customHeight="1" x14ac:dyDescent="0.25">
      <c r="A176" s="287">
        <v>22</v>
      </c>
      <c r="B176" s="60">
        <v>546</v>
      </c>
      <c r="C176" s="34" t="s">
        <v>194</v>
      </c>
      <c r="D176" s="34" t="s">
        <v>1133</v>
      </c>
    </row>
    <row r="177" spans="1:4" ht="16.5" customHeight="1" x14ac:dyDescent="0.25">
      <c r="A177" s="287">
        <v>23</v>
      </c>
      <c r="B177" s="60">
        <v>548</v>
      </c>
      <c r="C177" s="34" t="s">
        <v>191</v>
      </c>
      <c r="D177" s="34" t="s">
        <v>1134</v>
      </c>
    </row>
    <row r="178" spans="1:4" ht="16.5" customHeight="1" x14ac:dyDescent="0.25">
      <c r="A178" s="287">
        <v>24</v>
      </c>
      <c r="B178" s="60">
        <v>549</v>
      </c>
      <c r="C178" s="34" t="s">
        <v>189</v>
      </c>
      <c r="D178" s="34" t="s">
        <v>190</v>
      </c>
    </row>
    <row r="179" spans="1:4" ht="16.5" customHeight="1" x14ac:dyDescent="0.25">
      <c r="A179" s="287">
        <v>25</v>
      </c>
      <c r="B179" s="60">
        <v>550</v>
      </c>
      <c r="C179" s="34" t="s">
        <v>192</v>
      </c>
      <c r="D179" s="34" t="s">
        <v>1135</v>
      </c>
    </row>
    <row r="180" spans="1:4" ht="16.5" customHeight="1" x14ac:dyDescent="0.25">
      <c r="A180" s="287">
        <v>26</v>
      </c>
      <c r="B180" s="60">
        <v>551</v>
      </c>
      <c r="C180" s="34" t="s">
        <v>192</v>
      </c>
      <c r="D180" s="34" t="s">
        <v>1136</v>
      </c>
    </row>
    <row r="181" spans="1:4" ht="16.5" customHeight="1" x14ac:dyDescent="0.25">
      <c r="A181" s="287">
        <v>27</v>
      </c>
      <c r="B181" s="60">
        <v>554</v>
      </c>
      <c r="C181" s="39" t="s">
        <v>196</v>
      </c>
      <c r="D181" s="34" t="s">
        <v>197</v>
      </c>
    </row>
    <row r="182" spans="1:4" ht="16.5" customHeight="1" x14ac:dyDescent="0.25">
      <c r="A182" s="287">
        <v>28</v>
      </c>
      <c r="B182" s="60">
        <v>555</v>
      </c>
      <c r="C182" s="34" t="s">
        <v>226</v>
      </c>
      <c r="D182" s="39" t="s">
        <v>198</v>
      </c>
    </row>
    <row r="183" spans="1:4" ht="16.5" customHeight="1" x14ac:dyDescent="0.25">
      <c r="A183" s="287">
        <v>29</v>
      </c>
      <c r="B183" s="60">
        <v>556</v>
      </c>
      <c r="C183" s="34" t="s">
        <v>199</v>
      </c>
      <c r="D183" s="34" t="s">
        <v>200</v>
      </c>
    </row>
    <row r="184" spans="1:4" ht="16.5" customHeight="1" x14ac:dyDescent="0.25">
      <c r="A184" s="287">
        <v>30</v>
      </c>
      <c r="B184" s="60">
        <v>557</v>
      </c>
      <c r="C184" s="34" t="s">
        <v>201</v>
      </c>
      <c r="D184" s="34" t="s">
        <v>1137</v>
      </c>
    </row>
    <row r="185" spans="1:4" ht="16.5" customHeight="1" x14ac:dyDescent="0.25">
      <c r="A185" s="287">
        <v>31</v>
      </c>
      <c r="B185" s="60">
        <v>558</v>
      </c>
      <c r="C185" s="34" t="s">
        <v>395</v>
      </c>
      <c r="D185" s="34" t="s">
        <v>1138</v>
      </c>
    </row>
    <row r="186" spans="1:4" ht="16.5" customHeight="1" x14ac:dyDescent="0.25">
      <c r="A186" s="287">
        <v>32</v>
      </c>
      <c r="B186" s="60">
        <v>559</v>
      </c>
      <c r="C186" s="34" t="s">
        <v>202</v>
      </c>
      <c r="D186" s="34" t="s">
        <v>1139</v>
      </c>
    </row>
    <row r="187" spans="1:4" ht="16.5" customHeight="1" x14ac:dyDescent="0.25">
      <c r="A187" s="287">
        <v>33</v>
      </c>
      <c r="B187" s="60">
        <v>560</v>
      </c>
      <c r="C187" s="34" t="s">
        <v>203</v>
      </c>
      <c r="D187" s="34" t="s">
        <v>1140</v>
      </c>
    </row>
    <row r="188" spans="1:4" ht="16.5" customHeight="1" x14ac:dyDescent="0.25">
      <c r="A188" s="287">
        <v>34</v>
      </c>
      <c r="B188" s="60">
        <v>561</v>
      </c>
      <c r="C188" s="34" t="s">
        <v>204</v>
      </c>
      <c r="D188" s="34" t="s">
        <v>1141</v>
      </c>
    </row>
    <row r="189" spans="1:4" ht="16.5" customHeight="1" x14ac:dyDescent="0.25">
      <c r="A189" s="287">
        <v>35</v>
      </c>
      <c r="B189" s="60">
        <v>562</v>
      </c>
      <c r="C189" s="34" t="s">
        <v>205</v>
      </c>
      <c r="D189" s="34" t="s">
        <v>1142</v>
      </c>
    </row>
    <row r="190" spans="1:4" ht="16.5" customHeight="1" x14ac:dyDescent="0.25">
      <c r="A190" s="287">
        <v>36</v>
      </c>
      <c r="B190" s="60">
        <v>563</v>
      </c>
      <c r="C190" s="34" t="s">
        <v>206</v>
      </c>
      <c r="D190" s="34" t="s">
        <v>1143</v>
      </c>
    </row>
    <row r="191" spans="1:4" ht="16.5" customHeight="1" x14ac:dyDescent="0.25">
      <c r="A191" s="287">
        <v>37</v>
      </c>
      <c r="B191" s="60">
        <v>564</v>
      </c>
      <c r="C191" s="34" t="s">
        <v>207</v>
      </c>
      <c r="D191" s="34" t="s">
        <v>1144</v>
      </c>
    </row>
    <row r="192" spans="1:4" ht="16.5" customHeight="1" x14ac:dyDescent="0.25">
      <c r="A192" s="287">
        <v>38</v>
      </c>
      <c r="B192" s="60">
        <v>565</v>
      </c>
      <c r="C192" s="34" t="s">
        <v>208</v>
      </c>
      <c r="D192" s="34" t="s">
        <v>1145</v>
      </c>
    </row>
    <row r="193" spans="1:4" ht="16.5" customHeight="1" x14ac:dyDescent="0.25">
      <c r="A193" s="287">
        <v>39</v>
      </c>
      <c r="B193" s="60">
        <v>568</v>
      </c>
      <c r="C193" s="34" t="s">
        <v>209</v>
      </c>
      <c r="D193" s="34" t="s">
        <v>210</v>
      </c>
    </row>
    <row r="194" spans="1:4" ht="16.5" customHeight="1" x14ac:dyDescent="0.25">
      <c r="A194" s="287">
        <v>40</v>
      </c>
      <c r="B194" s="60">
        <v>573</v>
      </c>
      <c r="C194" s="34" t="s">
        <v>108</v>
      </c>
      <c r="D194" s="34" t="s">
        <v>1146</v>
      </c>
    </row>
    <row r="195" spans="1:4" ht="16.5" customHeight="1" x14ac:dyDescent="0.25">
      <c r="A195" s="287">
        <v>41</v>
      </c>
      <c r="B195" s="60">
        <v>574</v>
      </c>
      <c r="C195" s="34" t="s">
        <v>108</v>
      </c>
      <c r="D195" s="34" t="s">
        <v>1146</v>
      </c>
    </row>
    <row r="196" spans="1:4" ht="16.5" customHeight="1" x14ac:dyDescent="0.25">
      <c r="A196" s="287">
        <v>42</v>
      </c>
      <c r="B196" s="60">
        <v>575</v>
      </c>
      <c r="C196" s="34" t="s">
        <v>304</v>
      </c>
      <c r="D196" s="34" t="s">
        <v>211</v>
      </c>
    </row>
    <row r="197" spans="1:4" ht="16.5" customHeight="1" x14ac:dyDescent="0.25">
      <c r="A197" s="287">
        <v>43</v>
      </c>
      <c r="B197" s="60">
        <v>576</v>
      </c>
      <c r="C197" s="34" t="s">
        <v>212</v>
      </c>
      <c r="D197" s="34" t="s">
        <v>1147</v>
      </c>
    </row>
    <row r="198" spans="1:4" ht="16.5" customHeight="1" x14ac:dyDescent="0.25">
      <c r="A198" s="287">
        <v>44</v>
      </c>
      <c r="B198" s="60">
        <v>577</v>
      </c>
      <c r="C198" s="34" t="s">
        <v>49</v>
      </c>
      <c r="D198" s="34" t="s">
        <v>213</v>
      </c>
    </row>
    <row r="199" spans="1:4" ht="16.5" customHeight="1" x14ac:dyDescent="0.25">
      <c r="A199" s="287">
        <v>45</v>
      </c>
      <c r="B199" s="60">
        <v>578</v>
      </c>
      <c r="C199" s="34" t="s">
        <v>194</v>
      </c>
      <c r="D199" s="34" t="s">
        <v>1148</v>
      </c>
    </row>
    <row r="200" spans="1:4" ht="16.5" customHeight="1" x14ac:dyDescent="0.25">
      <c r="A200" s="287">
        <v>46</v>
      </c>
      <c r="B200" s="60">
        <v>579</v>
      </c>
      <c r="C200" s="34" t="s">
        <v>194</v>
      </c>
      <c r="D200" s="34" t="s">
        <v>1149</v>
      </c>
    </row>
    <row r="201" spans="1:4" ht="16.5" customHeight="1" x14ac:dyDescent="0.25">
      <c r="A201" s="287">
        <v>47</v>
      </c>
      <c r="B201" s="60">
        <v>580</v>
      </c>
      <c r="C201" s="34" t="s">
        <v>274</v>
      </c>
      <c r="D201" s="34" t="s">
        <v>1150</v>
      </c>
    </row>
    <row r="202" spans="1:4" ht="16.5" customHeight="1" x14ac:dyDescent="0.25">
      <c r="A202" s="287">
        <v>48</v>
      </c>
      <c r="B202" s="60">
        <v>581</v>
      </c>
      <c r="C202" s="34" t="s">
        <v>214</v>
      </c>
      <c r="D202" s="34" t="s">
        <v>1151</v>
      </c>
    </row>
    <row r="203" spans="1:4" ht="16.5" customHeight="1" x14ac:dyDescent="0.25">
      <c r="A203" s="287">
        <v>49</v>
      </c>
      <c r="B203" s="60">
        <v>601</v>
      </c>
      <c r="C203" s="34" t="s">
        <v>405</v>
      </c>
      <c r="D203" s="34" t="s">
        <v>215</v>
      </c>
    </row>
    <row r="204" spans="1:4" ht="16.5" customHeight="1" x14ac:dyDescent="0.25">
      <c r="A204" s="287">
        <v>50</v>
      </c>
      <c r="B204" s="60">
        <v>602</v>
      </c>
      <c r="C204" s="34" t="s">
        <v>223</v>
      </c>
      <c r="D204" s="34" t="s">
        <v>1152</v>
      </c>
    </row>
    <row r="205" spans="1:4" ht="16.5" customHeight="1" x14ac:dyDescent="0.25">
      <c r="A205" s="287">
        <v>51</v>
      </c>
      <c r="B205" s="60">
        <v>623</v>
      </c>
      <c r="C205" s="34" t="s">
        <v>194</v>
      </c>
      <c r="D205" s="34" t="s">
        <v>195</v>
      </c>
    </row>
    <row r="206" spans="1:4" ht="16.5" customHeight="1" x14ac:dyDescent="0.25">
      <c r="A206" s="287">
        <v>52</v>
      </c>
      <c r="B206" s="60">
        <v>659</v>
      </c>
      <c r="C206" s="34" t="s">
        <v>216</v>
      </c>
      <c r="D206" s="34" t="s">
        <v>1153</v>
      </c>
    </row>
    <row r="207" spans="1:4" ht="16.5" customHeight="1" x14ac:dyDescent="0.25">
      <c r="A207" s="287">
        <v>53</v>
      </c>
      <c r="B207" s="60">
        <v>702</v>
      </c>
      <c r="C207" s="34" t="s">
        <v>304</v>
      </c>
      <c r="D207" s="34" t="s">
        <v>217</v>
      </c>
    </row>
    <row r="208" spans="1:4" ht="16.5" customHeight="1" x14ac:dyDescent="0.25">
      <c r="A208" s="287">
        <v>54</v>
      </c>
      <c r="B208" s="60">
        <v>993</v>
      </c>
      <c r="C208" s="34" t="s">
        <v>218</v>
      </c>
      <c r="D208" s="34" t="s">
        <v>219</v>
      </c>
    </row>
    <row r="209" spans="1:7" ht="14.25" customHeight="1" x14ac:dyDescent="0.25">
      <c r="A209" s="23"/>
      <c r="B209" s="24"/>
      <c r="C209" s="22"/>
      <c r="D209" s="22"/>
    </row>
    <row r="210" spans="1:7" ht="34.5" customHeight="1" x14ac:dyDescent="0.25">
      <c r="A210" s="359" t="s">
        <v>1064</v>
      </c>
      <c r="B210" s="360"/>
      <c r="C210" s="360"/>
      <c r="D210" s="360"/>
      <c r="E210" s="360"/>
      <c r="F210" s="359"/>
      <c r="G210" s="360"/>
    </row>
    <row r="211" spans="1:7" ht="15" customHeight="1" x14ac:dyDescent="0.25">
      <c r="A211" s="270"/>
      <c r="B211" s="271"/>
      <c r="C211" s="271"/>
      <c r="D211" s="271"/>
      <c r="E211" s="271"/>
      <c r="F211" s="271"/>
      <c r="G211" s="271"/>
    </row>
    <row r="212" spans="1:7" ht="17.25" customHeight="1" x14ac:dyDescent="0.25">
      <c r="A212" s="277"/>
      <c r="B212" s="277"/>
      <c r="C212" s="264" t="s">
        <v>0</v>
      </c>
      <c r="D212" s="264" t="s">
        <v>1</v>
      </c>
    </row>
    <row r="213" spans="1:7" ht="17.25" customHeight="1" x14ac:dyDescent="0.25">
      <c r="A213" s="20"/>
      <c r="B213" s="20"/>
      <c r="C213" s="27" t="s">
        <v>6</v>
      </c>
      <c r="D213" s="49"/>
      <c r="E213" s="47"/>
    </row>
    <row r="214" spans="1:7" ht="17.25" customHeight="1" x14ac:dyDescent="0.25">
      <c r="A214" s="34"/>
      <c r="B214" s="43">
        <v>1</v>
      </c>
      <c r="C214" s="34" t="s">
        <v>304</v>
      </c>
      <c r="D214" s="34" t="s">
        <v>1154</v>
      </c>
    </row>
    <row r="215" spans="1:7" ht="17.25" customHeight="1" x14ac:dyDescent="0.25">
      <c r="A215" s="34"/>
      <c r="B215" s="43">
        <v>2</v>
      </c>
      <c r="C215" s="34" t="s">
        <v>7</v>
      </c>
      <c r="D215" s="34" t="s">
        <v>829</v>
      </c>
    </row>
    <row r="216" spans="1:7" ht="17.25" customHeight="1" x14ac:dyDescent="0.25">
      <c r="A216" s="34"/>
      <c r="B216" s="43">
        <v>3</v>
      </c>
      <c r="C216" s="34" t="s">
        <v>9</v>
      </c>
      <c r="D216" s="34" t="s">
        <v>1155</v>
      </c>
    </row>
    <row r="217" spans="1:7" ht="17.25" customHeight="1" x14ac:dyDescent="0.25">
      <c r="A217" s="34"/>
      <c r="B217" s="43">
        <v>4</v>
      </c>
      <c r="C217" s="34" t="s">
        <v>10</v>
      </c>
      <c r="D217" s="34" t="s">
        <v>1156</v>
      </c>
    </row>
    <row r="218" spans="1:7" ht="17.25" customHeight="1" x14ac:dyDescent="0.25">
      <c r="A218" s="34"/>
      <c r="B218" s="43">
        <v>5</v>
      </c>
      <c r="C218" s="34" t="s">
        <v>10</v>
      </c>
      <c r="D218" s="34" t="s">
        <v>1157</v>
      </c>
    </row>
    <row r="219" spans="1:7" ht="17.25" customHeight="1" x14ac:dyDescent="0.25">
      <c r="A219" s="34"/>
      <c r="B219" s="43">
        <v>6</v>
      </c>
      <c r="C219" s="34" t="s">
        <v>11</v>
      </c>
      <c r="D219" s="34" t="s">
        <v>1158</v>
      </c>
    </row>
    <row r="220" spans="1:7" ht="17.25" customHeight="1" x14ac:dyDescent="0.25">
      <c r="A220" s="34"/>
      <c r="B220" s="43">
        <v>7</v>
      </c>
      <c r="C220" s="34" t="s">
        <v>12</v>
      </c>
      <c r="D220" s="34" t="s">
        <v>1159</v>
      </c>
    </row>
    <row r="221" spans="1:7" ht="17.25" customHeight="1" x14ac:dyDescent="0.25">
      <c r="A221" s="34"/>
      <c r="B221" s="43">
        <v>8</v>
      </c>
      <c r="C221" s="34" t="s">
        <v>13</v>
      </c>
      <c r="D221" s="34" t="s">
        <v>1160</v>
      </c>
    </row>
    <row r="222" spans="1:7" ht="17.25" customHeight="1" x14ac:dyDescent="0.25">
      <c r="A222" s="34"/>
      <c r="B222" s="43">
        <v>9</v>
      </c>
      <c r="C222" s="34" t="s">
        <v>14</v>
      </c>
      <c r="D222" s="34" t="s">
        <v>1161</v>
      </c>
    </row>
    <row r="223" spans="1:7" ht="17.25" customHeight="1" x14ac:dyDescent="0.25">
      <c r="A223" s="34"/>
      <c r="B223" s="43">
        <v>10</v>
      </c>
      <c r="C223" s="34" t="s">
        <v>15</v>
      </c>
      <c r="D223" s="34" t="s">
        <v>1162</v>
      </c>
    </row>
    <row r="224" spans="1:7" ht="17.25" customHeight="1" x14ac:dyDescent="0.25">
      <c r="A224" s="34"/>
      <c r="B224" s="43">
        <v>11</v>
      </c>
      <c r="C224" s="34" t="s">
        <v>16</v>
      </c>
      <c r="D224" s="34" t="s">
        <v>1163</v>
      </c>
    </row>
    <row r="225" spans="1:4" ht="17.25" customHeight="1" x14ac:dyDescent="0.25">
      <c r="A225" s="34"/>
      <c r="B225" s="43">
        <v>12</v>
      </c>
      <c r="C225" s="34" t="s">
        <v>17</v>
      </c>
      <c r="D225" s="34" t="s">
        <v>1164</v>
      </c>
    </row>
    <row r="226" spans="1:4" ht="17.25" customHeight="1" x14ac:dyDescent="0.25">
      <c r="A226" s="34"/>
      <c r="B226" s="43">
        <v>13</v>
      </c>
      <c r="C226" s="34" t="s">
        <v>18</v>
      </c>
      <c r="D226" s="34" t="s">
        <v>1165</v>
      </c>
    </row>
    <row r="227" spans="1:4" ht="17.25" customHeight="1" x14ac:dyDescent="0.25">
      <c r="A227" s="34"/>
      <c r="B227" s="43">
        <v>14</v>
      </c>
      <c r="C227" s="34" t="s">
        <v>19</v>
      </c>
      <c r="D227" s="34" t="s">
        <v>1166</v>
      </c>
    </row>
    <row r="228" spans="1:4" ht="17.25" customHeight="1" x14ac:dyDescent="0.25">
      <c r="A228" s="34"/>
      <c r="B228" s="43"/>
      <c r="C228" s="34"/>
      <c r="D228" s="34"/>
    </row>
    <row r="229" spans="1:4" ht="17.25" customHeight="1" x14ac:dyDescent="0.25">
      <c r="A229" s="1"/>
      <c r="B229" s="21"/>
      <c r="C229" s="15" t="s">
        <v>20</v>
      </c>
      <c r="D229" s="16"/>
    </row>
    <row r="230" spans="1:4" ht="17.25" customHeight="1" x14ac:dyDescent="0.25">
      <c r="A230" s="34"/>
      <c r="B230" s="43">
        <v>15</v>
      </c>
      <c r="C230" s="34" t="s">
        <v>304</v>
      </c>
      <c r="D230" s="34" t="s">
        <v>1167</v>
      </c>
    </row>
    <row r="231" spans="1:4" ht="17.25" customHeight="1" x14ac:dyDescent="0.25">
      <c r="A231" s="34"/>
      <c r="B231" s="43">
        <v>16</v>
      </c>
      <c r="C231" s="34" t="s">
        <v>304</v>
      </c>
      <c r="D231" s="34" t="s">
        <v>1168</v>
      </c>
    </row>
    <row r="232" spans="1:4" ht="17.25" customHeight="1" x14ac:dyDescent="0.25">
      <c r="A232" s="34"/>
      <c r="B232" s="43">
        <v>17</v>
      </c>
      <c r="C232" s="34" t="s">
        <v>304</v>
      </c>
      <c r="D232" s="34" t="s">
        <v>1169</v>
      </c>
    </row>
    <row r="233" spans="1:4" ht="17.25" customHeight="1" x14ac:dyDescent="0.25">
      <c r="A233" s="34"/>
      <c r="B233" s="43">
        <v>18</v>
      </c>
      <c r="C233" s="34" t="s">
        <v>21</v>
      </c>
      <c r="D233" s="34" t="s">
        <v>1170</v>
      </c>
    </row>
    <row r="234" spans="1:4" ht="17.25" customHeight="1" x14ac:dyDescent="0.25">
      <c r="A234" s="34"/>
      <c r="B234" s="43">
        <v>19</v>
      </c>
      <c r="C234" s="34" t="s">
        <v>22</v>
      </c>
      <c r="D234" s="34" t="s">
        <v>23</v>
      </c>
    </row>
    <row r="235" spans="1:4" ht="17.25" customHeight="1" x14ac:dyDescent="0.25">
      <c r="A235" s="34"/>
      <c r="B235" s="43">
        <v>20</v>
      </c>
      <c r="C235" s="34" t="s">
        <v>24</v>
      </c>
      <c r="D235" s="34" t="s">
        <v>1140</v>
      </c>
    </row>
    <row r="236" spans="1:4" ht="17.25" customHeight="1" x14ac:dyDescent="0.25">
      <c r="A236" s="34"/>
      <c r="B236" s="43">
        <v>21</v>
      </c>
      <c r="C236" s="34" t="s">
        <v>7</v>
      </c>
      <c r="D236" s="34" t="s">
        <v>1171</v>
      </c>
    </row>
    <row r="237" spans="1:4" ht="17.25" customHeight="1" x14ac:dyDescent="0.25">
      <c r="A237" s="34"/>
      <c r="B237" s="43">
        <v>22</v>
      </c>
      <c r="C237" s="34" t="s">
        <v>25</v>
      </c>
      <c r="D237" s="34" t="s">
        <v>1172</v>
      </c>
    </row>
    <row r="238" spans="1:4" ht="17.25" customHeight="1" x14ac:dyDescent="0.25">
      <c r="A238" s="34"/>
      <c r="B238" s="43">
        <v>23</v>
      </c>
      <c r="C238" s="34" t="s">
        <v>26</v>
      </c>
      <c r="D238" s="34" t="s">
        <v>1140</v>
      </c>
    </row>
    <row r="239" spans="1:4" ht="17.25" customHeight="1" x14ac:dyDescent="0.25">
      <c r="A239" s="34"/>
      <c r="B239" s="43">
        <v>24</v>
      </c>
      <c r="C239" s="34" t="s">
        <v>27</v>
      </c>
      <c r="D239" s="34" t="s">
        <v>28</v>
      </c>
    </row>
    <row r="240" spans="1:4" ht="17.25" customHeight="1" x14ac:dyDescent="0.25">
      <c r="A240" s="34"/>
      <c r="B240" s="43">
        <v>25</v>
      </c>
      <c r="C240" s="39" t="s">
        <v>30</v>
      </c>
      <c r="D240" s="34" t="s">
        <v>1173</v>
      </c>
    </row>
    <row r="241" spans="1:4" ht="17.25" customHeight="1" x14ac:dyDescent="0.25">
      <c r="A241" s="34"/>
      <c r="B241" s="43">
        <v>26</v>
      </c>
      <c r="C241" s="34" t="s">
        <v>29</v>
      </c>
      <c r="D241" s="39" t="s">
        <v>1174</v>
      </c>
    </row>
    <row r="242" spans="1:4" ht="17.25" customHeight="1" x14ac:dyDescent="0.25">
      <c r="A242" s="34"/>
      <c r="B242" s="43">
        <v>27</v>
      </c>
      <c r="C242" s="34" t="s">
        <v>31</v>
      </c>
      <c r="D242" s="34" t="s">
        <v>1175</v>
      </c>
    </row>
    <row r="243" spans="1:4" ht="17.25" customHeight="1" x14ac:dyDescent="0.25">
      <c r="A243" s="34"/>
      <c r="B243" s="43">
        <v>28</v>
      </c>
      <c r="C243" s="34" t="s">
        <v>32</v>
      </c>
      <c r="D243" s="34" t="s">
        <v>1176</v>
      </c>
    </row>
    <row r="244" spans="1:4" ht="17.25" customHeight="1" x14ac:dyDescent="0.25">
      <c r="A244" s="34"/>
      <c r="B244" s="43">
        <v>29</v>
      </c>
      <c r="C244" s="34" t="s">
        <v>33</v>
      </c>
      <c r="D244" s="34" t="s">
        <v>34</v>
      </c>
    </row>
    <row r="245" spans="1:4" ht="17.25" customHeight="1" x14ac:dyDescent="0.25">
      <c r="A245" s="34"/>
      <c r="B245" s="43">
        <v>30</v>
      </c>
      <c r="C245" s="34" t="s">
        <v>35</v>
      </c>
      <c r="D245" s="34" t="s">
        <v>1177</v>
      </c>
    </row>
    <row r="246" spans="1:4" ht="17.25" customHeight="1" x14ac:dyDescent="0.25">
      <c r="A246" s="34"/>
      <c r="B246" s="43">
        <v>31</v>
      </c>
      <c r="C246" s="34" t="s">
        <v>36</v>
      </c>
      <c r="D246" s="34" t="s">
        <v>1178</v>
      </c>
    </row>
    <row r="247" spans="1:4" ht="17.25" customHeight="1" x14ac:dyDescent="0.25">
      <c r="A247" s="34"/>
      <c r="B247" s="43">
        <v>32</v>
      </c>
      <c r="C247" s="34" t="s">
        <v>37</v>
      </c>
      <c r="D247" s="34" t="s">
        <v>1179</v>
      </c>
    </row>
    <row r="248" spans="1:4" ht="17.25" customHeight="1" x14ac:dyDescent="0.25">
      <c r="A248" s="34"/>
      <c r="B248" s="43">
        <v>33</v>
      </c>
      <c r="C248" s="34" t="s">
        <v>38</v>
      </c>
      <c r="D248" s="34" t="s">
        <v>1180</v>
      </c>
    </row>
    <row r="249" spans="1:4" ht="17.25" customHeight="1" x14ac:dyDescent="0.25">
      <c r="A249" s="34"/>
      <c r="B249" s="43">
        <v>34</v>
      </c>
      <c r="C249" s="34" t="s">
        <v>39</v>
      </c>
      <c r="D249" s="34" t="s">
        <v>1181</v>
      </c>
    </row>
    <row r="250" spans="1:4" ht="17.25" customHeight="1" x14ac:dyDescent="0.25">
      <c r="A250" s="34"/>
      <c r="B250" s="43">
        <v>35</v>
      </c>
      <c r="C250" s="34" t="s">
        <v>39</v>
      </c>
      <c r="D250" s="34" t="s">
        <v>1182</v>
      </c>
    </row>
    <row r="251" spans="1:4" ht="17.25" customHeight="1" x14ac:dyDescent="0.25">
      <c r="A251" s="34"/>
      <c r="B251" s="43">
        <v>36</v>
      </c>
      <c r="C251" s="34" t="s">
        <v>40</v>
      </c>
      <c r="D251" s="34" t="s">
        <v>1183</v>
      </c>
    </row>
    <row r="252" spans="1:4" ht="17.25" customHeight="1" x14ac:dyDescent="0.25">
      <c r="A252" s="34"/>
      <c r="B252" s="43">
        <v>37</v>
      </c>
      <c r="C252" s="34" t="s">
        <v>40</v>
      </c>
      <c r="D252" s="34" t="s">
        <v>1184</v>
      </c>
    </row>
    <row r="253" spans="1:4" ht="17.25" customHeight="1" x14ac:dyDescent="0.25">
      <c r="A253" s="34"/>
      <c r="B253" s="43">
        <v>38</v>
      </c>
      <c r="C253" s="34" t="s">
        <v>40</v>
      </c>
      <c r="D253" s="34" t="s">
        <v>1185</v>
      </c>
    </row>
    <row r="254" spans="1:4" ht="17.25" customHeight="1" x14ac:dyDescent="0.25">
      <c r="A254" s="34"/>
      <c r="B254" s="43">
        <v>39</v>
      </c>
      <c r="C254" s="34" t="s">
        <v>40</v>
      </c>
      <c r="D254" s="34" t="s">
        <v>1186</v>
      </c>
    </row>
    <row r="255" spans="1:4" ht="17.25" customHeight="1" x14ac:dyDescent="0.25">
      <c r="A255" s="34"/>
      <c r="B255" s="43">
        <v>40</v>
      </c>
      <c r="C255" s="34" t="s">
        <v>41</v>
      </c>
      <c r="D255" s="34" t="s">
        <v>1187</v>
      </c>
    </row>
    <row r="256" spans="1:4" ht="17.25" customHeight="1" x14ac:dyDescent="0.25">
      <c r="A256" s="34"/>
      <c r="B256" s="43">
        <v>41</v>
      </c>
      <c r="C256" s="34" t="s">
        <v>41</v>
      </c>
      <c r="D256" s="34" t="s">
        <v>1188</v>
      </c>
    </row>
    <row r="257" spans="1:4" ht="17.25" customHeight="1" x14ac:dyDescent="0.25">
      <c r="A257" s="34"/>
      <c r="B257" s="43">
        <v>42</v>
      </c>
      <c r="C257" s="34" t="s">
        <v>42</v>
      </c>
      <c r="D257" s="34" t="s">
        <v>1189</v>
      </c>
    </row>
    <row r="258" spans="1:4" ht="17.25" customHeight="1" x14ac:dyDescent="0.25">
      <c r="A258" s="34"/>
      <c r="B258" s="43">
        <v>43</v>
      </c>
      <c r="C258" s="34" t="s">
        <v>43</v>
      </c>
      <c r="D258" s="34" t="s">
        <v>1140</v>
      </c>
    </row>
    <row r="259" spans="1:4" ht="17.25" customHeight="1" x14ac:dyDescent="0.25">
      <c r="A259" s="34"/>
      <c r="B259" s="43">
        <v>44</v>
      </c>
      <c r="C259" s="34" t="s">
        <v>44</v>
      </c>
      <c r="D259" s="34" t="s">
        <v>1170</v>
      </c>
    </row>
    <row r="260" spans="1:4" ht="17.25" customHeight="1" x14ac:dyDescent="0.25">
      <c r="A260" s="34"/>
      <c r="B260" s="43">
        <v>45</v>
      </c>
      <c r="C260" s="34" t="s">
        <v>45</v>
      </c>
      <c r="D260" s="34" t="s">
        <v>1190</v>
      </c>
    </row>
    <row r="261" spans="1:4" ht="17.25" customHeight="1" x14ac:dyDescent="0.25">
      <c r="A261" s="34"/>
      <c r="B261" s="43">
        <v>46</v>
      </c>
      <c r="C261" s="34" t="s">
        <v>45</v>
      </c>
      <c r="D261" s="34" t="s">
        <v>1191</v>
      </c>
    </row>
    <row r="262" spans="1:4" ht="17.25" customHeight="1" x14ac:dyDescent="0.25">
      <c r="A262" s="34"/>
      <c r="B262" s="43">
        <v>47</v>
      </c>
      <c r="C262" s="34" t="s">
        <v>45</v>
      </c>
      <c r="D262" s="34" t="s">
        <v>1192</v>
      </c>
    </row>
    <row r="263" spans="1:4" ht="17.25" customHeight="1" x14ac:dyDescent="0.25">
      <c r="A263" s="34"/>
      <c r="B263" s="43">
        <v>48</v>
      </c>
      <c r="C263" s="34" t="s">
        <v>46</v>
      </c>
      <c r="D263" s="34" t="s">
        <v>47</v>
      </c>
    </row>
    <row r="264" spans="1:4" ht="17.25" customHeight="1" x14ac:dyDescent="0.25">
      <c r="A264" s="34"/>
      <c r="B264" s="43">
        <v>49</v>
      </c>
      <c r="C264" s="34" t="s">
        <v>48</v>
      </c>
      <c r="D264" s="34" t="s">
        <v>1193</v>
      </c>
    </row>
    <row r="265" spans="1:4" ht="17.25" customHeight="1" x14ac:dyDescent="0.25">
      <c r="A265" s="34"/>
      <c r="B265" s="43">
        <v>50</v>
      </c>
      <c r="C265" s="34" t="s">
        <v>49</v>
      </c>
      <c r="D265" s="34" t="s">
        <v>1194</v>
      </c>
    </row>
    <row r="266" spans="1:4" ht="17.25" customHeight="1" x14ac:dyDescent="0.25">
      <c r="A266" s="34"/>
      <c r="B266" s="43">
        <v>51</v>
      </c>
      <c r="C266" s="34" t="s">
        <v>49</v>
      </c>
      <c r="D266" s="34" t="s">
        <v>1195</v>
      </c>
    </row>
    <row r="267" spans="1:4" ht="17.25" customHeight="1" x14ac:dyDescent="0.25">
      <c r="A267" s="34"/>
      <c r="B267" s="43">
        <v>52</v>
      </c>
      <c r="C267" s="34" t="s">
        <v>50</v>
      </c>
      <c r="D267" s="34" t="s">
        <v>1196</v>
      </c>
    </row>
    <row r="268" spans="1:4" ht="17.25" customHeight="1" x14ac:dyDescent="0.25">
      <c r="A268" s="34"/>
      <c r="B268" s="43">
        <v>53</v>
      </c>
      <c r="C268" s="34" t="s">
        <v>50</v>
      </c>
      <c r="D268" s="34" t="s">
        <v>1197</v>
      </c>
    </row>
    <row r="269" spans="1:4" ht="17.25" customHeight="1" x14ac:dyDescent="0.25">
      <c r="A269" s="34"/>
      <c r="B269" s="43">
        <v>54</v>
      </c>
      <c r="C269" s="34" t="s">
        <v>51</v>
      </c>
      <c r="D269" s="34" t="s">
        <v>1198</v>
      </c>
    </row>
    <row r="270" spans="1:4" ht="17.25" customHeight="1" x14ac:dyDescent="0.25">
      <c r="A270" s="34"/>
      <c r="B270" s="43">
        <v>55</v>
      </c>
      <c r="C270" s="34" t="s">
        <v>52</v>
      </c>
      <c r="D270" s="34" t="s">
        <v>1199</v>
      </c>
    </row>
    <row r="271" spans="1:4" ht="17.25" customHeight="1" x14ac:dyDescent="0.25">
      <c r="A271" s="34"/>
      <c r="B271" s="43">
        <v>56</v>
      </c>
      <c r="C271" s="34" t="s">
        <v>53</v>
      </c>
      <c r="D271" s="34" t="s">
        <v>1200</v>
      </c>
    </row>
    <row r="272" spans="1:4" ht="17.25" customHeight="1" x14ac:dyDescent="0.25">
      <c r="A272" s="34"/>
      <c r="B272" s="43">
        <v>57</v>
      </c>
      <c r="C272" s="34" t="s">
        <v>54</v>
      </c>
      <c r="D272" s="34" t="s">
        <v>1201</v>
      </c>
    </row>
    <row r="273" spans="1:4" ht="17.25" customHeight="1" x14ac:dyDescent="0.25">
      <c r="A273" s="34"/>
      <c r="B273" s="43">
        <v>58</v>
      </c>
      <c r="C273" s="34" t="s">
        <v>55</v>
      </c>
      <c r="D273" s="34" t="s">
        <v>1202</v>
      </c>
    </row>
    <row r="274" spans="1:4" ht="17.25" customHeight="1" x14ac:dyDescent="0.25">
      <c r="A274" s="34"/>
      <c r="B274" s="43">
        <v>59</v>
      </c>
      <c r="C274" s="34" t="s">
        <v>55</v>
      </c>
      <c r="D274" s="34" t="s">
        <v>1203</v>
      </c>
    </row>
    <row r="275" spans="1:4" ht="17.25" customHeight="1" x14ac:dyDescent="0.25">
      <c r="A275" s="34"/>
      <c r="B275" s="43">
        <v>60</v>
      </c>
      <c r="C275" s="34" t="s">
        <v>56</v>
      </c>
      <c r="D275" s="34" t="s">
        <v>57</v>
      </c>
    </row>
    <row r="276" spans="1:4" ht="17.25" customHeight="1" x14ac:dyDescent="0.25">
      <c r="A276" s="34"/>
      <c r="B276" s="43">
        <v>61</v>
      </c>
      <c r="C276" s="34" t="s">
        <v>56</v>
      </c>
      <c r="D276" s="34" t="s">
        <v>1204</v>
      </c>
    </row>
    <row r="277" spans="1:4" ht="17.25" customHeight="1" x14ac:dyDescent="0.25">
      <c r="A277" s="34"/>
      <c r="B277" s="43">
        <v>62</v>
      </c>
      <c r="C277" s="34" t="s">
        <v>58</v>
      </c>
      <c r="D277" s="34" t="s">
        <v>1205</v>
      </c>
    </row>
    <row r="278" spans="1:4" ht="17.25" customHeight="1" x14ac:dyDescent="0.25">
      <c r="A278" s="34"/>
      <c r="B278" s="43">
        <v>63</v>
      </c>
      <c r="C278" s="34" t="s">
        <v>58</v>
      </c>
      <c r="D278" s="34" t="s">
        <v>1206</v>
      </c>
    </row>
    <row r="279" spans="1:4" ht="17.25" customHeight="1" x14ac:dyDescent="0.25">
      <c r="A279" s="34"/>
      <c r="B279" s="43">
        <v>64</v>
      </c>
      <c r="C279" s="34" t="s">
        <v>58</v>
      </c>
      <c r="D279" s="34" t="s">
        <v>1170</v>
      </c>
    </row>
    <row r="280" spans="1:4" ht="17.25" customHeight="1" x14ac:dyDescent="0.25">
      <c r="A280" s="34"/>
      <c r="B280" s="43">
        <v>65</v>
      </c>
      <c r="C280" s="34" t="s">
        <v>59</v>
      </c>
      <c r="D280" s="34" t="s">
        <v>1121</v>
      </c>
    </row>
    <row r="281" spans="1:4" ht="17.25" customHeight="1" x14ac:dyDescent="0.25">
      <c r="A281" s="34"/>
      <c r="B281" s="43">
        <v>66</v>
      </c>
      <c r="C281" s="34" t="s">
        <v>60</v>
      </c>
      <c r="D281" s="34" t="s">
        <v>1207</v>
      </c>
    </row>
    <row r="282" spans="1:4" ht="17.25" customHeight="1" x14ac:dyDescent="0.25">
      <c r="A282" s="34"/>
      <c r="B282" s="43">
        <v>67</v>
      </c>
      <c r="C282" s="34" t="s">
        <v>15</v>
      </c>
      <c r="D282" s="34" t="s">
        <v>1208</v>
      </c>
    </row>
    <row r="283" spans="1:4" ht="17.25" customHeight="1" x14ac:dyDescent="0.25">
      <c r="A283" s="34"/>
      <c r="B283" s="43">
        <v>68</v>
      </c>
      <c r="C283" s="34" t="s">
        <v>61</v>
      </c>
      <c r="D283" s="34" t="s">
        <v>1140</v>
      </c>
    </row>
    <row r="284" spans="1:4" ht="17.25" customHeight="1" x14ac:dyDescent="0.25">
      <c r="A284" s="34"/>
      <c r="B284" s="43">
        <v>69</v>
      </c>
      <c r="C284" s="34" t="s">
        <v>62</v>
      </c>
      <c r="D284" s="34" t="s">
        <v>1209</v>
      </c>
    </row>
    <row r="285" spans="1:4" ht="17.25" customHeight="1" x14ac:dyDescent="0.25">
      <c r="A285" s="34"/>
      <c r="B285" s="43">
        <v>70</v>
      </c>
      <c r="C285" s="34" t="s">
        <v>63</v>
      </c>
      <c r="D285" s="34" t="s">
        <v>1210</v>
      </c>
    </row>
    <row r="286" spans="1:4" ht="17.25" customHeight="1" x14ac:dyDescent="0.25">
      <c r="A286" s="34"/>
      <c r="B286" s="43">
        <v>71</v>
      </c>
      <c r="C286" s="34" t="s">
        <v>64</v>
      </c>
      <c r="D286" s="34" t="s">
        <v>1211</v>
      </c>
    </row>
    <row r="287" spans="1:4" ht="17.25" customHeight="1" x14ac:dyDescent="0.25">
      <c r="A287" s="34"/>
      <c r="B287" s="43">
        <v>72</v>
      </c>
      <c r="C287" s="34" t="s">
        <v>65</v>
      </c>
      <c r="D287" s="34" t="s">
        <v>1212</v>
      </c>
    </row>
    <row r="288" spans="1:4" ht="17.25" customHeight="1" x14ac:dyDescent="0.25">
      <c r="A288" s="34"/>
      <c r="B288" s="43">
        <v>73</v>
      </c>
      <c r="C288" s="34" t="s">
        <v>66</v>
      </c>
      <c r="D288" s="34" t="s">
        <v>1213</v>
      </c>
    </row>
    <row r="289" spans="1:4" ht="17.25" customHeight="1" x14ac:dyDescent="0.25">
      <c r="A289" s="34"/>
      <c r="B289" s="43">
        <v>74</v>
      </c>
      <c r="C289" s="34" t="s">
        <v>67</v>
      </c>
      <c r="D289" s="34" t="s">
        <v>1214</v>
      </c>
    </row>
    <row r="290" spans="1:4" ht="17.25" customHeight="1" x14ac:dyDescent="0.25">
      <c r="A290" s="34"/>
      <c r="B290" s="43">
        <v>75</v>
      </c>
      <c r="C290" s="34" t="s">
        <v>68</v>
      </c>
      <c r="D290" s="34" t="s">
        <v>1215</v>
      </c>
    </row>
    <row r="291" spans="1:4" ht="17.25" customHeight="1" x14ac:dyDescent="0.25">
      <c r="A291" s="34"/>
      <c r="B291" s="43">
        <v>76</v>
      </c>
      <c r="C291" s="34" t="s">
        <v>69</v>
      </c>
      <c r="D291" s="34" t="s">
        <v>1216</v>
      </c>
    </row>
    <row r="292" spans="1:4" ht="17.25" customHeight="1" x14ac:dyDescent="0.25">
      <c r="A292" s="34"/>
      <c r="B292" s="43">
        <v>77</v>
      </c>
      <c r="C292" s="34" t="s">
        <v>70</v>
      </c>
      <c r="D292" s="34" t="s">
        <v>1217</v>
      </c>
    </row>
    <row r="293" spans="1:4" ht="17.25" customHeight="1" x14ac:dyDescent="0.25">
      <c r="A293" s="34"/>
      <c r="B293" s="43">
        <v>78</v>
      </c>
      <c r="C293" s="34" t="s">
        <v>71</v>
      </c>
      <c r="D293" s="34" t="s">
        <v>1218</v>
      </c>
    </row>
    <row r="294" spans="1:4" ht="17.25" customHeight="1" x14ac:dyDescent="0.25">
      <c r="A294" s="34"/>
      <c r="B294" s="43">
        <v>79</v>
      </c>
      <c r="C294" s="34" t="s">
        <v>72</v>
      </c>
      <c r="D294" s="34" t="s">
        <v>1219</v>
      </c>
    </row>
    <row r="295" spans="1:4" ht="17.25" customHeight="1" x14ac:dyDescent="0.25">
      <c r="A295" s="34"/>
      <c r="B295" s="43">
        <v>80</v>
      </c>
      <c r="C295" s="34" t="s">
        <v>73</v>
      </c>
      <c r="D295" s="34" t="s">
        <v>1220</v>
      </c>
    </row>
    <row r="296" spans="1:4" ht="17.25" customHeight="1" x14ac:dyDescent="0.25">
      <c r="A296" s="34"/>
      <c r="B296" s="43">
        <v>81</v>
      </c>
      <c r="C296" s="34" t="s">
        <v>74</v>
      </c>
      <c r="D296" s="34" t="s">
        <v>1221</v>
      </c>
    </row>
    <row r="297" spans="1:4" ht="17.25" customHeight="1" x14ac:dyDescent="0.25">
      <c r="A297" s="34"/>
      <c r="B297" s="43">
        <v>82</v>
      </c>
      <c r="C297" s="34" t="s">
        <v>75</v>
      </c>
      <c r="D297" s="34" t="s">
        <v>1294</v>
      </c>
    </row>
    <row r="298" spans="1:4" ht="17.25" customHeight="1" x14ac:dyDescent="0.25">
      <c r="A298" s="34"/>
      <c r="B298" s="43">
        <v>83</v>
      </c>
      <c r="C298" s="34" t="s">
        <v>75</v>
      </c>
      <c r="D298" s="34" t="s">
        <v>1223</v>
      </c>
    </row>
    <row r="299" spans="1:4" ht="17.25" customHeight="1" x14ac:dyDescent="0.25">
      <c r="A299" s="34"/>
      <c r="B299" s="43">
        <v>84</v>
      </c>
      <c r="C299" s="34" t="s">
        <v>76</v>
      </c>
      <c r="D299" s="34" t="s">
        <v>1224</v>
      </c>
    </row>
    <row r="300" spans="1:4" ht="17.25" customHeight="1" x14ac:dyDescent="0.25">
      <c r="A300" s="34"/>
      <c r="B300" s="43">
        <v>85</v>
      </c>
      <c r="C300" s="34" t="s">
        <v>231</v>
      </c>
      <c r="D300" s="34" t="s">
        <v>1225</v>
      </c>
    </row>
    <row r="301" spans="1:4" ht="17.25" customHeight="1" x14ac:dyDescent="0.25">
      <c r="A301" s="34"/>
      <c r="B301" s="43">
        <v>86</v>
      </c>
      <c r="C301" s="34" t="s">
        <v>77</v>
      </c>
      <c r="D301" s="34" t="s">
        <v>1226</v>
      </c>
    </row>
    <row r="302" spans="1:4" ht="17.25" customHeight="1" x14ac:dyDescent="0.25">
      <c r="A302" s="34"/>
      <c r="B302" s="43">
        <v>87</v>
      </c>
      <c r="C302" s="34" t="s">
        <v>78</v>
      </c>
      <c r="D302" s="34" t="s">
        <v>1227</v>
      </c>
    </row>
    <row r="303" spans="1:4" ht="17.25" customHeight="1" x14ac:dyDescent="0.25">
      <c r="A303" s="34"/>
      <c r="B303" s="43">
        <v>88</v>
      </c>
      <c r="C303" s="34" t="s">
        <v>79</v>
      </c>
      <c r="D303" s="34" t="s">
        <v>1121</v>
      </c>
    </row>
    <row r="304" spans="1:4" ht="17.25" customHeight="1" x14ac:dyDescent="0.25">
      <c r="A304" s="34"/>
      <c r="B304" s="43">
        <v>89</v>
      </c>
      <c r="C304" s="34" t="s">
        <v>80</v>
      </c>
      <c r="D304" s="34" t="s">
        <v>1228</v>
      </c>
    </row>
    <row r="305" spans="1:4" ht="17.25" customHeight="1" x14ac:dyDescent="0.25">
      <c r="A305" s="34"/>
      <c r="B305" s="43">
        <v>90</v>
      </c>
      <c r="C305" s="34" t="s">
        <v>81</v>
      </c>
      <c r="D305" s="34" t="s">
        <v>1229</v>
      </c>
    </row>
    <row r="306" spans="1:4" ht="17.25" customHeight="1" x14ac:dyDescent="0.25">
      <c r="A306" s="34"/>
      <c r="B306" s="43">
        <v>91</v>
      </c>
      <c r="C306" s="34" t="s">
        <v>81</v>
      </c>
      <c r="D306" s="34" t="s">
        <v>1230</v>
      </c>
    </row>
    <row r="307" spans="1:4" ht="17.25" customHeight="1" x14ac:dyDescent="0.25">
      <c r="A307" s="34"/>
      <c r="B307" s="43">
        <v>92</v>
      </c>
      <c r="C307" s="34" t="s">
        <v>82</v>
      </c>
      <c r="D307" s="34" t="s">
        <v>1231</v>
      </c>
    </row>
    <row r="308" spans="1:4" ht="17.25" customHeight="1" x14ac:dyDescent="0.25">
      <c r="A308" s="34"/>
      <c r="B308" s="43">
        <v>93</v>
      </c>
      <c r="C308" s="34" t="s">
        <v>83</v>
      </c>
      <c r="D308" s="34" t="s">
        <v>1232</v>
      </c>
    </row>
    <row r="309" spans="1:4" ht="17.25" customHeight="1" x14ac:dyDescent="0.25">
      <c r="A309" s="34"/>
      <c r="B309" s="43">
        <v>94</v>
      </c>
      <c r="C309" s="34" t="s">
        <v>84</v>
      </c>
      <c r="D309" s="34" t="s">
        <v>1233</v>
      </c>
    </row>
    <row r="310" spans="1:4" ht="17.25" customHeight="1" x14ac:dyDescent="0.25">
      <c r="A310" s="34"/>
      <c r="B310" s="43">
        <v>95</v>
      </c>
      <c r="C310" s="34" t="s">
        <v>85</v>
      </c>
      <c r="D310" s="34" t="s">
        <v>1234</v>
      </c>
    </row>
    <row r="311" spans="1:4" ht="17.25" customHeight="1" x14ac:dyDescent="0.25">
      <c r="A311" s="34"/>
      <c r="B311" s="43">
        <v>96</v>
      </c>
      <c r="C311" s="34" t="s">
        <v>86</v>
      </c>
      <c r="D311" s="34" t="s">
        <v>1235</v>
      </c>
    </row>
    <row r="312" spans="1:4" ht="17.25" customHeight="1" x14ac:dyDescent="0.25">
      <c r="A312" s="34"/>
      <c r="B312" s="43"/>
      <c r="C312" s="34"/>
      <c r="D312" s="34"/>
    </row>
    <row r="313" spans="1:4" ht="17.25" customHeight="1" x14ac:dyDescent="0.25">
      <c r="A313" s="1"/>
      <c r="B313" s="21"/>
      <c r="C313" s="12" t="s">
        <v>88</v>
      </c>
      <c r="D313" s="13"/>
    </row>
    <row r="314" spans="1:4" ht="17.25" customHeight="1" x14ac:dyDescent="0.25">
      <c r="A314" s="34"/>
      <c r="B314" s="43">
        <v>97</v>
      </c>
      <c r="C314" s="34" t="s">
        <v>87</v>
      </c>
      <c r="D314" s="34" t="s">
        <v>89</v>
      </c>
    </row>
    <row r="315" spans="1:4" ht="17.25" customHeight="1" x14ac:dyDescent="0.25">
      <c r="A315" s="34"/>
      <c r="B315" s="43">
        <v>98</v>
      </c>
      <c r="C315" s="34" t="s">
        <v>87</v>
      </c>
      <c r="D315" s="34" t="s">
        <v>89</v>
      </c>
    </row>
    <row r="316" spans="1:4" ht="17.25" customHeight="1" x14ac:dyDescent="0.25">
      <c r="A316" s="34"/>
      <c r="B316" s="43">
        <v>99</v>
      </c>
      <c r="C316" s="34" t="s">
        <v>87</v>
      </c>
      <c r="D316" s="34" t="s">
        <v>89</v>
      </c>
    </row>
    <row r="317" spans="1:4" ht="17.25" customHeight="1" x14ac:dyDescent="0.25">
      <c r="A317" s="34"/>
      <c r="B317" s="43">
        <v>100</v>
      </c>
      <c r="C317" s="34" t="s">
        <v>87</v>
      </c>
      <c r="D317" s="34" t="s">
        <v>89</v>
      </c>
    </row>
    <row r="318" spans="1:4" ht="17.25" customHeight="1" x14ac:dyDescent="0.25">
      <c r="A318" s="34"/>
      <c r="B318" s="43">
        <v>101</v>
      </c>
      <c r="C318" s="34" t="s">
        <v>87</v>
      </c>
      <c r="D318" s="34" t="s">
        <v>89</v>
      </c>
    </row>
    <row r="319" spans="1:4" ht="17.25" customHeight="1" x14ac:dyDescent="0.25">
      <c r="A319" s="34"/>
      <c r="B319" s="43">
        <v>102</v>
      </c>
      <c r="C319" s="34" t="s">
        <v>87</v>
      </c>
      <c r="D319" s="34" t="s">
        <v>89</v>
      </c>
    </row>
    <row r="320" spans="1:4" ht="17.25" customHeight="1" x14ac:dyDescent="0.25">
      <c r="A320" s="34"/>
      <c r="B320" s="43">
        <v>103</v>
      </c>
      <c r="C320" s="34" t="s">
        <v>87</v>
      </c>
      <c r="D320" s="34" t="s">
        <v>89</v>
      </c>
    </row>
    <row r="321" spans="1:4" ht="17.25" customHeight="1" x14ac:dyDescent="0.25">
      <c r="A321" s="34"/>
      <c r="B321" s="43">
        <v>104</v>
      </c>
      <c r="C321" s="34" t="s">
        <v>87</v>
      </c>
      <c r="D321" s="34" t="s">
        <v>89</v>
      </c>
    </row>
    <row r="322" spans="1:4" ht="17.25" customHeight="1" x14ac:dyDescent="0.25">
      <c r="A322" s="34"/>
      <c r="B322" s="43">
        <v>105</v>
      </c>
      <c r="C322" s="34" t="s">
        <v>87</v>
      </c>
      <c r="D322" s="34" t="s">
        <v>90</v>
      </c>
    </row>
    <row r="323" spans="1:4" ht="17.25" customHeight="1" x14ac:dyDescent="0.25">
      <c r="A323" s="34"/>
      <c r="B323" s="43"/>
      <c r="C323" s="34"/>
      <c r="D323" s="34"/>
    </row>
    <row r="324" spans="1:4" ht="17.25" customHeight="1" x14ac:dyDescent="0.25">
      <c r="A324" s="1"/>
      <c r="B324" s="21"/>
      <c r="C324" s="9" t="s">
        <v>6</v>
      </c>
      <c r="D324" s="10"/>
    </row>
    <row r="325" spans="1:4" ht="17.25" customHeight="1" x14ac:dyDescent="0.25">
      <c r="A325" s="34"/>
      <c r="B325" s="43">
        <v>106</v>
      </c>
      <c r="C325" s="34" t="s">
        <v>91</v>
      </c>
      <c r="D325" s="34" t="s">
        <v>1211</v>
      </c>
    </row>
    <row r="326" spans="1:4" ht="17.25" customHeight="1" x14ac:dyDescent="0.25">
      <c r="A326" s="34"/>
      <c r="B326" s="43">
        <v>107</v>
      </c>
      <c r="C326" s="34" t="s">
        <v>92</v>
      </c>
      <c r="D326" s="34" t="s">
        <v>1236</v>
      </c>
    </row>
    <row r="327" spans="1:4" ht="17.25" customHeight="1" x14ac:dyDescent="0.25">
      <c r="A327" s="34"/>
      <c r="B327" s="43">
        <v>108</v>
      </c>
      <c r="C327" s="34" t="s">
        <v>93</v>
      </c>
      <c r="D327" s="34" t="s">
        <v>1237</v>
      </c>
    </row>
    <row r="328" spans="1:4" ht="17.25" customHeight="1" x14ac:dyDescent="0.25">
      <c r="A328" s="34"/>
      <c r="B328" s="43"/>
      <c r="C328" s="34"/>
      <c r="D328" s="34"/>
    </row>
    <row r="329" spans="1:4" ht="17.25" customHeight="1" x14ac:dyDescent="0.25">
      <c r="A329" s="1"/>
      <c r="B329" s="21"/>
      <c r="C329" s="11" t="s">
        <v>20</v>
      </c>
      <c r="D329" s="14"/>
    </row>
    <row r="330" spans="1:4" ht="17.25" customHeight="1" x14ac:dyDescent="0.25">
      <c r="A330" s="34"/>
      <c r="B330" s="43">
        <v>109</v>
      </c>
      <c r="C330" s="34" t="s">
        <v>58</v>
      </c>
      <c r="D330" s="34" t="s">
        <v>1238</v>
      </c>
    </row>
    <row r="331" spans="1:4" ht="17.25" customHeight="1" x14ac:dyDescent="0.25">
      <c r="A331" s="34"/>
      <c r="B331" s="43">
        <v>110</v>
      </c>
      <c r="C331" s="34" t="s">
        <v>94</v>
      </c>
      <c r="D331" s="34" t="s">
        <v>1239</v>
      </c>
    </row>
    <row r="332" spans="1:4" ht="17.25" customHeight="1" x14ac:dyDescent="0.25">
      <c r="A332" s="34"/>
      <c r="B332" s="43">
        <v>111</v>
      </c>
      <c r="C332" s="34" t="s">
        <v>95</v>
      </c>
      <c r="D332" s="34" t="s">
        <v>1211</v>
      </c>
    </row>
    <row r="333" spans="1:4" ht="17.25" customHeight="1" x14ac:dyDescent="0.25">
      <c r="A333" s="34"/>
      <c r="B333" s="43">
        <v>112</v>
      </c>
      <c r="C333" s="34" t="s">
        <v>96</v>
      </c>
      <c r="D333" s="34" t="s">
        <v>1240</v>
      </c>
    </row>
    <row r="334" spans="1:4" ht="17.25" customHeight="1" x14ac:dyDescent="0.25">
      <c r="A334" s="34"/>
      <c r="B334" s="43">
        <v>113</v>
      </c>
      <c r="C334" s="34" t="s">
        <v>97</v>
      </c>
      <c r="D334" s="34" t="s">
        <v>1241</v>
      </c>
    </row>
    <row r="335" spans="1:4" ht="17.25" customHeight="1" x14ac:dyDescent="0.25">
      <c r="A335" s="34"/>
      <c r="B335" s="43">
        <v>114</v>
      </c>
      <c r="C335" s="34" t="s">
        <v>91</v>
      </c>
      <c r="D335" s="34" t="s">
        <v>1242</v>
      </c>
    </row>
    <row r="336" spans="1:4" ht="17.25" customHeight="1" x14ac:dyDescent="0.25">
      <c r="A336" s="34"/>
      <c r="B336" s="43">
        <v>115</v>
      </c>
      <c r="C336" s="34" t="s">
        <v>98</v>
      </c>
      <c r="D336" s="34" t="s">
        <v>1243</v>
      </c>
    </row>
    <row r="337" spans="1:4" ht="17.25" customHeight="1" x14ac:dyDescent="0.25">
      <c r="A337" s="34"/>
      <c r="B337" s="43">
        <v>116</v>
      </c>
      <c r="C337" s="34" t="s">
        <v>99</v>
      </c>
      <c r="D337" s="34" t="s">
        <v>215</v>
      </c>
    </row>
    <row r="338" spans="1:4" ht="17.25" customHeight="1" x14ac:dyDescent="0.25">
      <c r="A338" s="34"/>
      <c r="B338" s="43">
        <v>117</v>
      </c>
      <c r="C338" s="34" t="s">
        <v>58</v>
      </c>
      <c r="D338" s="34" t="s">
        <v>1244</v>
      </c>
    </row>
    <row r="339" spans="1:4" ht="17.25" customHeight="1" x14ac:dyDescent="0.25">
      <c r="A339" s="34"/>
      <c r="B339" s="43">
        <v>118</v>
      </c>
      <c r="C339" s="34" t="s">
        <v>100</v>
      </c>
      <c r="D339" s="34" t="s">
        <v>101</v>
      </c>
    </row>
    <row r="340" spans="1:4" ht="17.25" customHeight="1" x14ac:dyDescent="0.25">
      <c r="A340" s="34"/>
      <c r="B340" s="43">
        <v>119</v>
      </c>
      <c r="C340" s="34" t="s">
        <v>232</v>
      </c>
      <c r="D340" s="34" t="s">
        <v>1245</v>
      </c>
    </row>
    <row r="341" spans="1:4" ht="17.25" customHeight="1" x14ac:dyDescent="0.25">
      <c r="A341" s="34"/>
      <c r="B341" s="43">
        <v>120</v>
      </c>
      <c r="C341" s="34" t="s">
        <v>31</v>
      </c>
      <c r="D341" s="34" t="s">
        <v>1246</v>
      </c>
    </row>
    <row r="342" spans="1:4" ht="17.25" customHeight="1" x14ac:dyDescent="0.25">
      <c r="A342" s="34"/>
      <c r="B342" s="43">
        <v>121</v>
      </c>
      <c r="C342" s="34" t="s">
        <v>102</v>
      </c>
      <c r="D342" s="34" t="s">
        <v>1247</v>
      </c>
    </row>
    <row r="343" spans="1:4" ht="17.25" customHeight="1" x14ac:dyDescent="0.25">
      <c r="A343" s="34"/>
      <c r="B343" s="43">
        <v>122</v>
      </c>
      <c r="C343" s="34" t="s">
        <v>103</v>
      </c>
      <c r="D343" s="34" t="s">
        <v>1248</v>
      </c>
    </row>
    <row r="344" spans="1:4" ht="17.25" customHeight="1" x14ac:dyDescent="0.25">
      <c r="A344" s="34"/>
      <c r="B344" s="43">
        <v>123</v>
      </c>
      <c r="C344" s="34" t="s">
        <v>29</v>
      </c>
      <c r="D344" s="34" t="s">
        <v>1249</v>
      </c>
    </row>
    <row r="345" spans="1:4" ht="17.25" customHeight="1" x14ac:dyDescent="0.25">
      <c r="A345" s="34"/>
      <c r="B345" s="43">
        <v>124</v>
      </c>
      <c r="C345" s="34" t="s">
        <v>104</v>
      </c>
      <c r="D345" s="34" t="s">
        <v>1211</v>
      </c>
    </row>
    <row r="346" spans="1:4" ht="17.25" customHeight="1" x14ac:dyDescent="0.25">
      <c r="A346" s="34"/>
      <c r="B346" s="43">
        <v>125</v>
      </c>
      <c r="C346" s="34" t="s">
        <v>105</v>
      </c>
      <c r="D346" s="34" t="s">
        <v>1250</v>
      </c>
    </row>
    <row r="347" spans="1:4" ht="17.25" customHeight="1" x14ac:dyDescent="0.25">
      <c r="A347" s="34"/>
      <c r="B347" s="43">
        <v>126</v>
      </c>
      <c r="C347" s="34" t="s">
        <v>105</v>
      </c>
      <c r="D347" s="34" t="s">
        <v>1251</v>
      </c>
    </row>
    <row r="348" spans="1:4" ht="17.25" customHeight="1" x14ac:dyDescent="0.25">
      <c r="A348" s="34"/>
      <c r="B348" s="43">
        <v>127</v>
      </c>
      <c r="C348" s="34" t="s">
        <v>105</v>
      </c>
      <c r="D348" s="34" t="s">
        <v>1252</v>
      </c>
    </row>
    <row r="349" spans="1:4" ht="17.25" customHeight="1" x14ac:dyDescent="0.25">
      <c r="A349" s="34"/>
      <c r="B349" s="43">
        <v>128</v>
      </c>
      <c r="C349" s="34" t="s">
        <v>105</v>
      </c>
      <c r="D349" s="34" t="s">
        <v>1253</v>
      </c>
    </row>
    <row r="350" spans="1:4" ht="17.25" customHeight="1" x14ac:dyDescent="0.25">
      <c r="A350" s="34"/>
      <c r="B350" s="43">
        <v>129</v>
      </c>
      <c r="C350" s="34" t="s">
        <v>105</v>
      </c>
      <c r="D350" s="34" t="s">
        <v>1254</v>
      </c>
    </row>
    <row r="351" spans="1:4" ht="17.25" customHeight="1" x14ac:dyDescent="0.25">
      <c r="A351" s="34"/>
      <c r="B351" s="43">
        <v>130</v>
      </c>
      <c r="C351" s="34" t="s">
        <v>105</v>
      </c>
      <c r="D351" s="34" t="s">
        <v>1255</v>
      </c>
    </row>
    <row r="352" spans="1:4" ht="17.25" customHeight="1" x14ac:dyDescent="0.25">
      <c r="A352" s="34"/>
      <c r="B352" s="43">
        <v>131</v>
      </c>
      <c r="C352" s="34" t="s">
        <v>106</v>
      </c>
      <c r="D352" s="34" t="s">
        <v>826</v>
      </c>
    </row>
    <row r="353" spans="1:4" ht="17.25" customHeight="1" x14ac:dyDescent="0.25">
      <c r="A353" s="34"/>
      <c r="B353" s="43">
        <v>132</v>
      </c>
      <c r="C353" s="34" t="s">
        <v>107</v>
      </c>
      <c r="D353" s="39" t="s">
        <v>1256</v>
      </c>
    </row>
    <row r="354" spans="1:4" ht="17.25" customHeight="1" x14ac:dyDescent="0.25">
      <c r="A354" s="34"/>
      <c r="B354" s="43">
        <v>133</v>
      </c>
      <c r="C354" s="34" t="s">
        <v>108</v>
      </c>
      <c r="D354" s="34" t="s">
        <v>1257</v>
      </c>
    </row>
    <row r="355" spans="1:4" ht="17.25" customHeight="1" x14ac:dyDescent="0.25">
      <c r="A355" s="34"/>
      <c r="B355" s="43">
        <v>134</v>
      </c>
      <c r="C355" s="34" t="s">
        <v>304</v>
      </c>
      <c r="D355" s="34" t="s">
        <v>1258</v>
      </c>
    </row>
    <row r="356" spans="1:4" ht="17.25" customHeight="1" x14ac:dyDescent="0.25">
      <c r="A356" s="34"/>
      <c r="B356" s="43">
        <v>135</v>
      </c>
      <c r="C356" s="34" t="s">
        <v>109</v>
      </c>
      <c r="D356" s="34" t="s">
        <v>1259</v>
      </c>
    </row>
    <row r="357" spans="1:4" ht="17.25" customHeight="1" x14ac:dyDescent="0.25">
      <c r="A357" s="34"/>
      <c r="B357" s="43">
        <v>136</v>
      </c>
      <c r="C357" s="34" t="s">
        <v>110</v>
      </c>
      <c r="D357" s="34" t="s">
        <v>1330</v>
      </c>
    </row>
    <row r="358" spans="1:4" ht="17.25" customHeight="1" x14ac:dyDescent="0.25">
      <c r="A358" s="34"/>
      <c r="B358" s="43">
        <v>137</v>
      </c>
      <c r="C358" s="34" t="s">
        <v>39</v>
      </c>
      <c r="D358" s="34" t="s">
        <v>1261</v>
      </c>
    </row>
    <row r="359" spans="1:4" ht="17.25" customHeight="1" x14ac:dyDescent="0.25">
      <c r="A359" s="34"/>
      <c r="B359" s="43">
        <v>138</v>
      </c>
      <c r="C359" s="34" t="s">
        <v>111</v>
      </c>
      <c r="D359" s="34" t="s">
        <v>1262</v>
      </c>
    </row>
    <row r="360" spans="1:4" ht="17.25" customHeight="1" x14ac:dyDescent="0.25">
      <c r="A360" s="34"/>
      <c r="B360" s="43">
        <v>139</v>
      </c>
      <c r="C360" s="34" t="s">
        <v>112</v>
      </c>
      <c r="D360" s="34" t="s">
        <v>1263</v>
      </c>
    </row>
    <row r="361" spans="1:4" ht="17.25" customHeight="1" x14ac:dyDescent="0.25">
      <c r="A361" s="34"/>
      <c r="B361" s="43">
        <v>140</v>
      </c>
      <c r="C361" s="34" t="s">
        <v>113</v>
      </c>
      <c r="D361" s="34" t="s">
        <v>1264</v>
      </c>
    </row>
    <row r="362" spans="1:4" ht="17.25" customHeight="1" x14ac:dyDescent="0.25">
      <c r="A362" s="34"/>
      <c r="B362" s="43">
        <v>141</v>
      </c>
      <c r="C362" s="34" t="s">
        <v>114</v>
      </c>
      <c r="D362" s="34" t="s">
        <v>1265</v>
      </c>
    </row>
    <row r="363" spans="1:4" ht="17.25" customHeight="1" x14ac:dyDescent="0.25">
      <c r="A363" s="34"/>
      <c r="B363" s="43">
        <v>142</v>
      </c>
      <c r="C363" s="34" t="s">
        <v>39</v>
      </c>
      <c r="D363" s="34" t="s">
        <v>115</v>
      </c>
    </row>
    <row r="364" spans="1:4" ht="17.25" customHeight="1" x14ac:dyDescent="0.25">
      <c r="A364" s="34"/>
      <c r="B364" s="43">
        <v>143</v>
      </c>
      <c r="C364" s="34" t="s">
        <v>116</v>
      </c>
      <c r="D364" s="34" t="s">
        <v>1267</v>
      </c>
    </row>
    <row r="365" spans="1:4" ht="17.25" customHeight="1" x14ac:dyDescent="0.25">
      <c r="A365" s="34"/>
      <c r="B365" s="43">
        <v>144</v>
      </c>
      <c r="C365" s="34" t="s">
        <v>117</v>
      </c>
      <c r="D365" s="34" t="s">
        <v>1268</v>
      </c>
    </row>
    <row r="366" spans="1:4" ht="17.25" customHeight="1" x14ac:dyDescent="0.25">
      <c r="A366" s="34"/>
      <c r="B366" s="43">
        <v>145</v>
      </c>
      <c r="C366" s="34" t="s">
        <v>118</v>
      </c>
      <c r="D366" s="34" t="s">
        <v>1269</v>
      </c>
    </row>
    <row r="367" spans="1:4" ht="17.25" customHeight="1" x14ac:dyDescent="0.25">
      <c r="A367" s="34"/>
      <c r="B367" s="43">
        <v>146</v>
      </c>
      <c r="C367" s="34" t="s">
        <v>91</v>
      </c>
      <c r="D367" s="34" t="s">
        <v>1269</v>
      </c>
    </row>
    <row r="368" spans="1:4" ht="17.25" customHeight="1" x14ac:dyDescent="0.25">
      <c r="A368" s="34"/>
      <c r="B368" s="43">
        <v>147</v>
      </c>
      <c r="C368" s="34" t="s">
        <v>91</v>
      </c>
      <c r="D368" s="34" t="s">
        <v>1269</v>
      </c>
    </row>
    <row r="369" spans="1:5" ht="17.25" customHeight="1" x14ac:dyDescent="0.25">
      <c r="A369" s="34"/>
      <c r="B369" s="43">
        <v>148</v>
      </c>
      <c r="C369" s="34" t="s">
        <v>119</v>
      </c>
      <c r="D369" s="34" t="s">
        <v>1270</v>
      </c>
    </row>
    <row r="370" spans="1:5" x14ac:dyDescent="0.25">
      <c r="A370" s="34"/>
      <c r="B370" s="43"/>
      <c r="C370" s="34"/>
      <c r="D370" s="73"/>
    </row>
    <row r="371" spans="1:5" x14ac:dyDescent="0.25">
      <c r="A371" s="280" t="s">
        <v>1282</v>
      </c>
      <c r="B371" s="279"/>
      <c r="C371" s="55"/>
      <c r="D371" s="55"/>
    </row>
    <row r="372" spans="1:5" x14ac:dyDescent="0.25">
      <c r="A372" s="280"/>
      <c r="B372" s="279"/>
      <c r="C372" s="55"/>
      <c r="D372" s="55"/>
    </row>
    <row r="373" spans="1:5" x14ac:dyDescent="0.25">
      <c r="A373" s="278"/>
      <c r="B373" s="279"/>
      <c r="C373" s="264" t="s">
        <v>0</v>
      </c>
      <c r="D373" s="264" t="s">
        <v>1</v>
      </c>
      <c r="E373" s="264" t="s">
        <v>814</v>
      </c>
    </row>
    <row r="374" spans="1:5" ht="22.5" x14ac:dyDescent="0.25">
      <c r="A374" s="287">
        <v>1</v>
      </c>
      <c r="B374" s="52" t="s">
        <v>305</v>
      </c>
      <c r="C374" s="34" t="s">
        <v>1277</v>
      </c>
      <c r="D374" s="34" t="s">
        <v>306</v>
      </c>
      <c r="E374" s="285" t="s">
        <v>1278</v>
      </c>
    </row>
    <row r="375" spans="1:5" ht="22.5" x14ac:dyDescent="0.25">
      <c r="A375" s="287">
        <v>2</v>
      </c>
      <c r="B375" s="52" t="s">
        <v>305</v>
      </c>
      <c r="C375" s="34" t="s">
        <v>307</v>
      </c>
      <c r="D375" s="34" t="s">
        <v>308</v>
      </c>
      <c r="E375" s="285" t="s">
        <v>956</v>
      </c>
    </row>
    <row r="376" spans="1:5" ht="33.75" x14ac:dyDescent="0.25">
      <c r="A376" s="287">
        <v>3</v>
      </c>
      <c r="B376" s="52" t="s">
        <v>305</v>
      </c>
      <c r="C376" s="34" t="s">
        <v>309</v>
      </c>
      <c r="D376" s="34" t="s">
        <v>310</v>
      </c>
      <c r="E376" s="285" t="s">
        <v>1279</v>
      </c>
    </row>
    <row r="377" spans="1:5" ht="22.5" x14ac:dyDescent="0.25">
      <c r="A377" s="287">
        <v>4</v>
      </c>
      <c r="B377" s="52" t="s">
        <v>305</v>
      </c>
      <c r="C377" s="34" t="s">
        <v>311</v>
      </c>
      <c r="D377" s="34" t="s">
        <v>312</v>
      </c>
      <c r="E377" s="285" t="s">
        <v>985</v>
      </c>
    </row>
    <row r="378" spans="1:5" ht="22.5" x14ac:dyDescent="0.25">
      <c r="A378" s="287">
        <v>5</v>
      </c>
      <c r="B378" s="52" t="s">
        <v>305</v>
      </c>
      <c r="C378" s="34" t="s">
        <v>33</v>
      </c>
      <c r="D378" s="34" t="s">
        <v>310</v>
      </c>
      <c r="E378" s="285" t="s">
        <v>1281</v>
      </c>
    </row>
    <row r="379" spans="1:5" ht="22.5" x14ac:dyDescent="0.25">
      <c r="A379" s="287">
        <v>6</v>
      </c>
      <c r="B379" s="52" t="s">
        <v>305</v>
      </c>
      <c r="C379" s="34" t="s">
        <v>313</v>
      </c>
      <c r="D379" s="34" t="s">
        <v>314</v>
      </c>
      <c r="E379" s="285" t="s">
        <v>1275</v>
      </c>
    </row>
    <row r="380" spans="1:5" ht="26.25" customHeight="1" x14ac:dyDescent="0.25">
      <c r="A380" s="287">
        <v>7</v>
      </c>
      <c r="B380" s="52" t="s">
        <v>305</v>
      </c>
      <c r="C380" s="34" t="s">
        <v>359</v>
      </c>
      <c r="D380" s="34" t="s">
        <v>310</v>
      </c>
      <c r="E380" s="285" t="s">
        <v>1329</v>
      </c>
    </row>
    <row r="381" spans="1:5" ht="33" customHeight="1" x14ac:dyDescent="0.25">
      <c r="A381" s="287">
        <v>8</v>
      </c>
      <c r="B381" s="52" t="s">
        <v>305</v>
      </c>
      <c r="C381" s="34" t="s">
        <v>360</v>
      </c>
      <c r="D381" s="34" t="s">
        <v>361</v>
      </c>
      <c r="E381" s="285" t="s">
        <v>1276</v>
      </c>
    </row>
    <row r="382" spans="1:5" ht="78.75" x14ac:dyDescent="0.25">
      <c r="A382" s="287">
        <v>9</v>
      </c>
      <c r="B382" s="52" t="s">
        <v>305</v>
      </c>
      <c r="C382" s="34" t="s">
        <v>397</v>
      </c>
      <c r="D382" s="34" t="s">
        <v>398</v>
      </c>
      <c r="E382" s="285" t="s">
        <v>1273</v>
      </c>
    </row>
    <row r="383" spans="1:5" ht="78.75" x14ac:dyDescent="0.25">
      <c r="A383" s="287">
        <v>10</v>
      </c>
      <c r="B383" s="52" t="s">
        <v>305</v>
      </c>
      <c r="C383" s="34" t="s">
        <v>399</v>
      </c>
      <c r="D383" s="34" t="s">
        <v>400</v>
      </c>
      <c r="E383" s="285" t="s">
        <v>1274</v>
      </c>
    </row>
    <row r="384" spans="1:5" ht="45" x14ac:dyDescent="0.25">
      <c r="A384" s="287">
        <v>11</v>
      </c>
      <c r="B384" s="52" t="s">
        <v>305</v>
      </c>
      <c r="C384" s="34" t="s">
        <v>628</v>
      </c>
      <c r="D384" s="34" t="s">
        <v>629</v>
      </c>
      <c r="E384" s="285" t="s">
        <v>1272</v>
      </c>
    </row>
    <row r="385" spans="1:5" ht="45" x14ac:dyDescent="0.25">
      <c r="A385" s="287">
        <v>12</v>
      </c>
      <c r="B385" s="52" t="s">
        <v>305</v>
      </c>
      <c r="C385" s="34" t="s">
        <v>627</v>
      </c>
      <c r="D385" s="34" t="s">
        <v>626</v>
      </c>
      <c r="E385" s="285" t="s">
        <v>1272</v>
      </c>
    </row>
    <row r="386" spans="1:5" ht="45" x14ac:dyDescent="0.25">
      <c r="A386" s="287">
        <v>13</v>
      </c>
      <c r="B386" s="52" t="s">
        <v>305</v>
      </c>
      <c r="C386" s="34" t="s">
        <v>631</v>
      </c>
      <c r="D386" s="34" t="s">
        <v>630</v>
      </c>
      <c r="E386" s="285" t="s">
        <v>1272</v>
      </c>
    </row>
    <row r="387" spans="1:5" ht="45" x14ac:dyDescent="0.25">
      <c r="A387" s="287">
        <v>14</v>
      </c>
      <c r="B387" s="52" t="s">
        <v>305</v>
      </c>
      <c r="C387" s="34" t="s">
        <v>632</v>
      </c>
      <c r="D387" s="34" t="s">
        <v>633</v>
      </c>
      <c r="E387" s="285" t="s">
        <v>1272</v>
      </c>
    </row>
    <row r="388" spans="1:5" ht="45" x14ac:dyDescent="0.25">
      <c r="A388" s="287">
        <v>15</v>
      </c>
      <c r="B388" s="52" t="s">
        <v>305</v>
      </c>
      <c r="C388" s="34" t="s">
        <v>404</v>
      </c>
      <c r="D388" s="34" t="s">
        <v>634</v>
      </c>
      <c r="E388" s="285" t="s">
        <v>1272</v>
      </c>
    </row>
    <row r="389" spans="1:5" ht="22.5" x14ac:dyDescent="0.25">
      <c r="A389" s="287">
        <v>16</v>
      </c>
      <c r="B389" s="52" t="s">
        <v>305</v>
      </c>
      <c r="C389" s="34" t="s">
        <v>636</v>
      </c>
      <c r="D389" s="34" t="s">
        <v>637</v>
      </c>
      <c r="E389" s="286" t="s">
        <v>892</v>
      </c>
    </row>
    <row r="390" spans="1:5" ht="101.25" x14ac:dyDescent="0.25">
      <c r="A390" s="287">
        <v>17</v>
      </c>
      <c r="B390" s="52" t="s">
        <v>305</v>
      </c>
      <c r="C390" s="34" t="s">
        <v>406</v>
      </c>
      <c r="D390" s="34" t="s">
        <v>641</v>
      </c>
      <c r="E390" s="285" t="s">
        <v>1283</v>
      </c>
    </row>
    <row r="391" spans="1:5" ht="42" customHeight="1" x14ac:dyDescent="0.25">
      <c r="A391" s="306">
        <v>18</v>
      </c>
      <c r="B391" s="52" t="s">
        <v>305</v>
      </c>
      <c r="C391" s="34" t="s">
        <v>1280</v>
      </c>
      <c r="D391" s="34" t="s">
        <v>1326</v>
      </c>
      <c r="E391" s="285" t="s">
        <v>1327</v>
      </c>
    </row>
  </sheetData>
  <mergeCells count="11">
    <mergeCell ref="A111:G111"/>
    <mergeCell ref="A3:E3"/>
    <mergeCell ref="A16:E16"/>
    <mergeCell ref="F16:G16"/>
    <mergeCell ref="A210:E210"/>
    <mergeCell ref="F210:G210"/>
    <mergeCell ref="A84:E84"/>
    <mergeCell ref="F84:G84"/>
    <mergeCell ref="A133:E133"/>
    <mergeCell ref="F133:G133"/>
    <mergeCell ref="A138:E138"/>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C492-35E5-46A8-88F9-7F6E923CEA41}">
  <dimension ref="A1:H340"/>
  <sheetViews>
    <sheetView zoomScale="80" zoomScaleNormal="80" workbookViewId="0"/>
  </sheetViews>
  <sheetFormatPr defaultRowHeight="15" x14ac:dyDescent="0.25"/>
  <cols>
    <col min="1" max="1" width="4.5703125" customWidth="1"/>
    <col min="2" max="2" width="28.140625" customWidth="1"/>
    <col min="3" max="3" width="41.85546875" customWidth="1"/>
    <col min="4" max="4" width="6.7109375" customWidth="1"/>
    <col min="5" max="5" width="6.85546875" customWidth="1"/>
    <col min="6" max="6" width="5.42578125" customWidth="1"/>
    <col min="7" max="7" width="15.7109375" customWidth="1"/>
    <col min="9" max="9" width="5.140625" bestFit="1" customWidth="1"/>
    <col min="10" max="10" width="4" bestFit="1" customWidth="1"/>
    <col min="11" max="11" width="24.85546875" bestFit="1" customWidth="1"/>
    <col min="12" max="12" width="31.42578125" bestFit="1" customWidth="1"/>
    <col min="14" max="14" width="11" bestFit="1" customWidth="1"/>
    <col min="15" max="15" width="8.7109375" customWidth="1"/>
    <col min="16" max="16" width="5.28515625" customWidth="1"/>
    <col min="17" max="17" width="7.42578125" bestFit="1" customWidth="1"/>
  </cols>
  <sheetData>
    <row r="1" spans="1:8" ht="18.75" x14ac:dyDescent="0.3">
      <c r="A1" s="126" t="s">
        <v>1398</v>
      </c>
    </row>
    <row r="2" spans="1:8" ht="15.75" thickBot="1" x14ac:dyDescent="0.3"/>
    <row r="3" spans="1:8" ht="16.5" customHeight="1" thickBot="1" x14ac:dyDescent="0.4">
      <c r="A3" s="28"/>
      <c r="B3" s="29" t="s">
        <v>0</v>
      </c>
      <c r="C3" s="29" t="s">
        <v>1</v>
      </c>
      <c r="D3" s="29" t="s">
        <v>1325</v>
      </c>
      <c r="E3" s="29" t="s">
        <v>840</v>
      </c>
      <c r="F3" s="29" t="s">
        <v>1324</v>
      </c>
      <c r="G3" s="26" t="s">
        <v>390</v>
      </c>
      <c r="H3" s="30"/>
    </row>
    <row r="4" spans="1:8" x14ac:dyDescent="0.25">
      <c r="A4" s="32">
        <v>1</v>
      </c>
      <c r="B4" s="32" t="s">
        <v>830</v>
      </c>
      <c r="C4" s="32" t="s">
        <v>1147</v>
      </c>
      <c r="D4" s="295">
        <v>17</v>
      </c>
      <c r="E4" s="32" t="s">
        <v>8</v>
      </c>
      <c r="F4" s="32" t="s">
        <v>4</v>
      </c>
      <c r="G4" s="102" t="s">
        <v>392</v>
      </c>
      <c r="H4" s="58">
        <v>576</v>
      </c>
    </row>
    <row r="5" spans="1:8" x14ac:dyDescent="0.25">
      <c r="A5" s="34">
        <f t="shared" ref="A5:A30" si="0">A4+1</f>
        <v>2</v>
      </c>
      <c r="B5" s="34" t="s">
        <v>92</v>
      </c>
      <c r="C5" s="34" t="s">
        <v>1334</v>
      </c>
      <c r="D5" s="106">
        <v>19</v>
      </c>
      <c r="E5" s="34" t="s">
        <v>1297</v>
      </c>
      <c r="F5" s="34" t="s">
        <v>1296</v>
      </c>
      <c r="G5" s="102" t="s">
        <v>303</v>
      </c>
      <c r="H5" s="43">
        <v>107</v>
      </c>
    </row>
    <row r="6" spans="1:8" x14ac:dyDescent="0.25">
      <c r="A6" s="34">
        <f t="shared" si="0"/>
        <v>3</v>
      </c>
      <c r="B6" s="34" t="s">
        <v>137</v>
      </c>
      <c r="C6" s="34" t="s">
        <v>1079</v>
      </c>
      <c r="D6" s="106" t="s">
        <v>305</v>
      </c>
      <c r="E6" s="34" t="s">
        <v>3</v>
      </c>
      <c r="F6" s="34" t="s">
        <v>1306</v>
      </c>
      <c r="G6" s="305" t="s">
        <v>301</v>
      </c>
      <c r="H6" s="38">
        <v>20</v>
      </c>
    </row>
    <row r="7" spans="1:8" x14ac:dyDescent="0.25">
      <c r="A7" s="34">
        <f t="shared" si="0"/>
        <v>4</v>
      </c>
      <c r="B7" s="34" t="s">
        <v>21</v>
      </c>
      <c r="C7" s="34" t="s">
        <v>1170</v>
      </c>
      <c r="D7" s="106">
        <v>17</v>
      </c>
      <c r="E7" s="34" t="s">
        <v>230</v>
      </c>
      <c r="F7" s="34" t="s">
        <v>1298</v>
      </c>
      <c r="G7" s="102" t="s">
        <v>303</v>
      </c>
      <c r="H7" s="43">
        <v>18</v>
      </c>
    </row>
    <row r="8" spans="1:8" x14ac:dyDescent="0.25">
      <c r="A8" s="34">
        <f t="shared" si="0"/>
        <v>5</v>
      </c>
      <c r="B8" s="34" t="s">
        <v>22</v>
      </c>
      <c r="C8" s="34" t="s">
        <v>23</v>
      </c>
      <c r="D8" s="106">
        <v>19</v>
      </c>
      <c r="E8" s="34" t="s">
        <v>230</v>
      </c>
      <c r="F8" s="34" t="s">
        <v>1296</v>
      </c>
      <c r="G8" s="102" t="s">
        <v>303</v>
      </c>
      <c r="H8" s="43">
        <v>19</v>
      </c>
    </row>
    <row r="9" spans="1:8" x14ac:dyDescent="0.25">
      <c r="A9" s="34">
        <f t="shared" si="0"/>
        <v>6</v>
      </c>
      <c r="B9" s="34" t="s">
        <v>24</v>
      </c>
      <c r="C9" s="34" t="s">
        <v>1140</v>
      </c>
      <c r="D9" s="106">
        <v>16</v>
      </c>
      <c r="E9" s="34" t="s">
        <v>230</v>
      </c>
      <c r="F9" s="34" t="s">
        <v>1298</v>
      </c>
      <c r="G9" s="102" t="s">
        <v>303</v>
      </c>
      <c r="H9" s="43">
        <v>20</v>
      </c>
    </row>
    <row r="10" spans="1:8" x14ac:dyDescent="0.25">
      <c r="A10" s="34">
        <f t="shared" si="0"/>
        <v>7</v>
      </c>
      <c r="B10" s="34" t="s">
        <v>168</v>
      </c>
      <c r="C10" s="34" t="s">
        <v>1099</v>
      </c>
      <c r="D10" s="106">
        <v>19</v>
      </c>
      <c r="E10" s="34" t="s">
        <v>8</v>
      </c>
      <c r="F10" s="34" t="s">
        <v>1296</v>
      </c>
      <c r="G10" s="305" t="s">
        <v>301</v>
      </c>
      <c r="H10" s="38">
        <v>51</v>
      </c>
    </row>
    <row r="11" spans="1:8" ht="16.5" customHeight="1" x14ac:dyDescent="0.25">
      <c r="A11" s="34">
        <f t="shared" si="0"/>
        <v>8</v>
      </c>
      <c r="B11" s="32" t="s">
        <v>7</v>
      </c>
      <c r="C11" s="32" t="s">
        <v>829</v>
      </c>
      <c r="D11" s="295">
        <v>19</v>
      </c>
      <c r="E11" s="32" t="s">
        <v>230</v>
      </c>
      <c r="F11" s="32" t="s">
        <v>1296</v>
      </c>
      <c r="G11" s="115" t="s">
        <v>303</v>
      </c>
      <c r="H11" s="103">
        <v>2</v>
      </c>
    </row>
    <row r="12" spans="1:8" ht="16.5" customHeight="1" x14ac:dyDescent="0.25">
      <c r="A12" s="34">
        <f t="shared" si="0"/>
        <v>9</v>
      </c>
      <c r="B12" s="34" t="s">
        <v>7</v>
      </c>
      <c r="C12" s="34" t="s">
        <v>1171</v>
      </c>
      <c r="D12" s="106">
        <v>19</v>
      </c>
      <c r="E12" s="34" t="s">
        <v>230</v>
      </c>
      <c r="F12" s="34" t="s">
        <v>1296</v>
      </c>
      <c r="G12" s="115" t="s">
        <v>303</v>
      </c>
      <c r="H12" s="43">
        <v>21</v>
      </c>
    </row>
    <row r="13" spans="1:8" ht="16.5" customHeight="1" x14ac:dyDescent="0.25">
      <c r="A13" s="34">
        <f t="shared" si="0"/>
        <v>10</v>
      </c>
      <c r="B13" s="34" t="s">
        <v>1323</v>
      </c>
      <c r="C13" s="34" t="s">
        <v>1115</v>
      </c>
      <c r="D13" s="106">
        <v>16</v>
      </c>
      <c r="E13" s="34" t="s">
        <v>230</v>
      </c>
      <c r="F13" s="34" t="s">
        <v>1298</v>
      </c>
      <c r="G13" s="115" t="s">
        <v>392</v>
      </c>
      <c r="H13" s="60">
        <v>464</v>
      </c>
    </row>
    <row r="14" spans="1:8" ht="16.5" customHeight="1" x14ac:dyDescent="0.25">
      <c r="A14" s="34">
        <f t="shared" si="0"/>
        <v>11</v>
      </c>
      <c r="B14" s="34" t="s">
        <v>828</v>
      </c>
      <c r="C14" s="34" t="s">
        <v>1128</v>
      </c>
      <c r="D14" s="106">
        <v>16</v>
      </c>
      <c r="E14" s="34" t="s">
        <v>230</v>
      </c>
      <c r="F14" s="34" t="s">
        <v>4</v>
      </c>
      <c r="G14" s="115" t="s">
        <v>392</v>
      </c>
      <c r="H14" s="60">
        <v>482</v>
      </c>
    </row>
    <row r="15" spans="1:8" ht="16.5" customHeight="1" x14ac:dyDescent="0.25">
      <c r="A15" s="34">
        <f t="shared" si="0"/>
        <v>12</v>
      </c>
      <c r="B15" s="55" t="s">
        <v>280</v>
      </c>
      <c r="C15" s="55" t="s">
        <v>281</v>
      </c>
      <c r="D15" s="297">
        <v>16</v>
      </c>
      <c r="E15" s="55" t="s">
        <v>230</v>
      </c>
      <c r="F15" s="55" t="s">
        <v>4</v>
      </c>
      <c r="G15" s="302" t="s">
        <v>817</v>
      </c>
      <c r="H15" s="55">
        <v>56</v>
      </c>
    </row>
    <row r="16" spans="1:8" ht="16.5" customHeight="1" x14ac:dyDescent="0.25">
      <c r="A16" s="34">
        <f t="shared" si="0"/>
        <v>13</v>
      </c>
      <c r="B16" s="34" t="s">
        <v>1322</v>
      </c>
      <c r="C16" s="34" t="s">
        <v>1072</v>
      </c>
      <c r="D16" s="106">
        <v>19</v>
      </c>
      <c r="E16" s="34" t="s">
        <v>1299</v>
      </c>
      <c r="F16" s="34" t="s">
        <v>1296</v>
      </c>
      <c r="G16" s="301" t="s">
        <v>301</v>
      </c>
      <c r="H16" s="38">
        <f>H15+1</f>
        <v>57</v>
      </c>
    </row>
    <row r="17" spans="1:8" ht="16.5" customHeight="1" x14ac:dyDescent="0.25">
      <c r="A17" s="34">
        <f t="shared" si="0"/>
        <v>14</v>
      </c>
      <c r="B17" s="34" t="s">
        <v>827</v>
      </c>
      <c r="C17" s="34" t="s">
        <v>1335</v>
      </c>
      <c r="D17" s="106">
        <v>16</v>
      </c>
      <c r="E17" s="34" t="s">
        <v>1297</v>
      </c>
      <c r="F17" s="34" t="s">
        <v>1298</v>
      </c>
      <c r="G17" s="115" t="s">
        <v>303</v>
      </c>
      <c r="H17" s="43">
        <v>97</v>
      </c>
    </row>
    <row r="18" spans="1:8" ht="16.5" customHeight="1" x14ac:dyDescent="0.25">
      <c r="A18" s="34">
        <f t="shared" si="0"/>
        <v>15</v>
      </c>
      <c r="B18" s="34" t="s">
        <v>827</v>
      </c>
      <c r="C18" s="34" t="s">
        <v>1335</v>
      </c>
      <c r="D18" s="106">
        <v>16</v>
      </c>
      <c r="E18" s="34" t="s">
        <v>1297</v>
      </c>
      <c r="F18" s="34" t="s">
        <v>1298</v>
      </c>
      <c r="G18" s="115" t="s">
        <v>303</v>
      </c>
      <c r="H18" s="43">
        <v>98</v>
      </c>
    </row>
    <row r="19" spans="1:8" ht="16.5" customHeight="1" x14ac:dyDescent="0.25">
      <c r="A19" s="34">
        <f t="shared" si="0"/>
        <v>16</v>
      </c>
      <c r="B19" s="34" t="s">
        <v>827</v>
      </c>
      <c r="C19" s="34" t="s">
        <v>1335</v>
      </c>
      <c r="D19" s="106">
        <v>16</v>
      </c>
      <c r="E19" s="34" t="s">
        <v>1297</v>
      </c>
      <c r="F19" s="34" t="s">
        <v>1298</v>
      </c>
      <c r="G19" s="115" t="s">
        <v>303</v>
      </c>
      <c r="H19" s="43">
        <v>99</v>
      </c>
    </row>
    <row r="20" spans="1:8" ht="16.5" customHeight="1" x14ac:dyDescent="0.25">
      <c r="A20" s="34">
        <f t="shared" si="0"/>
        <v>17</v>
      </c>
      <c r="B20" s="34" t="s">
        <v>827</v>
      </c>
      <c r="C20" s="34" t="s">
        <v>1335</v>
      </c>
      <c r="D20" s="106">
        <v>16</v>
      </c>
      <c r="E20" s="34" t="s">
        <v>1297</v>
      </c>
      <c r="F20" s="34" t="s">
        <v>1298</v>
      </c>
      <c r="G20" s="115" t="s">
        <v>303</v>
      </c>
      <c r="H20" s="43">
        <v>100</v>
      </c>
    </row>
    <row r="21" spans="1:8" ht="16.5" customHeight="1" x14ac:dyDescent="0.25">
      <c r="A21" s="34">
        <f t="shared" si="0"/>
        <v>18</v>
      </c>
      <c r="B21" s="34" t="s">
        <v>827</v>
      </c>
      <c r="C21" s="34" t="s">
        <v>1335</v>
      </c>
      <c r="D21" s="106">
        <v>16</v>
      </c>
      <c r="E21" s="34" t="s">
        <v>1297</v>
      </c>
      <c r="F21" s="34" t="s">
        <v>1298</v>
      </c>
      <c r="G21" s="115" t="s">
        <v>303</v>
      </c>
      <c r="H21" s="43">
        <v>101</v>
      </c>
    </row>
    <row r="22" spans="1:8" ht="16.5" customHeight="1" x14ac:dyDescent="0.25">
      <c r="A22" s="34">
        <f t="shared" si="0"/>
        <v>19</v>
      </c>
      <c r="B22" s="34" t="s">
        <v>827</v>
      </c>
      <c r="C22" s="34" t="s">
        <v>1335</v>
      </c>
      <c r="D22" s="106">
        <v>16</v>
      </c>
      <c r="E22" s="34" t="s">
        <v>1297</v>
      </c>
      <c r="F22" s="34" t="s">
        <v>1298</v>
      </c>
      <c r="G22" s="115" t="s">
        <v>303</v>
      </c>
      <c r="H22" s="43">
        <v>102</v>
      </c>
    </row>
    <row r="23" spans="1:8" ht="16.5" customHeight="1" x14ac:dyDescent="0.25">
      <c r="A23" s="34">
        <f t="shared" si="0"/>
        <v>20</v>
      </c>
      <c r="B23" s="34" t="s">
        <v>827</v>
      </c>
      <c r="C23" s="34" t="s">
        <v>1335</v>
      </c>
      <c r="D23" s="106">
        <v>16</v>
      </c>
      <c r="E23" s="34" t="s">
        <v>1297</v>
      </c>
      <c r="F23" s="34" t="s">
        <v>1298</v>
      </c>
      <c r="G23" s="115" t="s">
        <v>303</v>
      </c>
      <c r="H23" s="43">
        <v>103</v>
      </c>
    </row>
    <row r="24" spans="1:8" ht="16.5" customHeight="1" x14ac:dyDescent="0.25">
      <c r="A24" s="34">
        <f t="shared" si="0"/>
        <v>21</v>
      </c>
      <c r="B24" s="34" t="s">
        <v>827</v>
      </c>
      <c r="C24" s="34" t="s">
        <v>1335</v>
      </c>
      <c r="D24" s="106">
        <v>16</v>
      </c>
      <c r="E24" s="34" t="s">
        <v>1297</v>
      </c>
      <c r="F24" s="34" t="s">
        <v>1298</v>
      </c>
      <c r="G24" s="115" t="s">
        <v>303</v>
      </c>
      <c r="H24" s="43">
        <v>104</v>
      </c>
    </row>
    <row r="25" spans="1:8" ht="16.5" customHeight="1" x14ac:dyDescent="0.25">
      <c r="A25" s="34">
        <f t="shared" si="0"/>
        <v>22</v>
      </c>
      <c r="B25" s="34" t="s">
        <v>827</v>
      </c>
      <c r="C25" s="34" t="s">
        <v>1336</v>
      </c>
      <c r="D25" s="106">
        <v>16</v>
      </c>
      <c r="E25" s="34" t="s">
        <v>1297</v>
      </c>
      <c r="F25" s="34" t="s">
        <v>1298</v>
      </c>
      <c r="G25" s="115" t="s">
        <v>303</v>
      </c>
      <c r="H25" s="43">
        <v>105</v>
      </c>
    </row>
    <row r="26" spans="1:8" ht="16.5" customHeight="1" x14ac:dyDescent="0.25">
      <c r="A26" s="34">
        <f t="shared" si="0"/>
        <v>23</v>
      </c>
      <c r="B26" s="34" t="s">
        <v>106</v>
      </c>
      <c r="C26" s="34" t="s">
        <v>826</v>
      </c>
      <c r="D26" s="106">
        <v>16</v>
      </c>
      <c r="E26" s="34" t="s">
        <v>1299</v>
      </c>
      <c r="F26" s="34" t="s">
        <v>4</v>
      </c>
      <c r="G26" s="115" t="s">
        <v>303</v>
      </c>
      <c r="H26" s="43">
        <v>131</v>
      </c>
    </row>
    <row r="27" spans="1:8" ht="16.5" customHeight="1" x14ac:dyDescent="0.25">
      <c r="A27" s="34">
        <f t="shared" si="0"/>
        <v>24</v>
      </c>
      <c r="B27" s="34" t="s">
        <v>151</v>
      </c>
      <c r="C27" s="34" t="s">
        <v>1089</v>
      </c>
      <c r="D27" s="106">
        <v>16</v>
      </c>
      <c r="E27" s="34" t="s">
        <v>230</v>
      </c>
      <c r="F27" s="34" t="s">
        <v>4</v>
      </c>
      <c r="G27" s="301" t="s">
        <v>301</v>
      </c>
      <c r="H27" s="38">
        <v>37</v>
      </c>
    </row>
    <row r="28" spans="1:8" ht="16.5" customHeight="1" x14ac:dyDescent="0.25">
      <c r="A28" s="34">
        <f t="shared" si="0"/>
        <v>25</v>
      </c>
      <c r="B28" s="34" t="s">
        <v>113</v>
      </c>
      <c r="C28" s="34" t="s">
        <v>1264</v>
      </c>
      <c r="D28" s="106">
        <v>16</v>
      </c>
      <c r="E28" s="34" t="s">
        <v>8</v>
      </c>
      <c r="F28" s="34" t="s">
        <v>4</v>
      </c>
      <c r="G28" s="115" t="s">
        <v>303</v>
      </c>
      <c r="H28" s="43">
        <v>140</v>
      </c>
    </row>
    <row r="29" spans="1:8" ht="16.5" customHeight="1" x14ac:dyDescent="0.25">
      <c r="A29" s="34">
        <f t="shared" si="0"/>
        <v>26</v>
      </c>
      <c r="B29" s="34" t="s">
        <v>1321</v>
      </c>
      <c r="C29" s="34" t="s">
        <v>1172</v>
      </c>
      <c r="D29" s="106">
        <v>16</v>
      </c>
      <c r="E29" s="34" t="s">
        <v>1297</v>
      </c>
      <c r="F29" s="34" t="s">
        <v>1299</v>
      </c>
      <c r="G29" s="115" t="s">
        <v>303</v>
      </c>
      <c r="H29" s="43">
        <v>22</v>
      </c>
    </row>
    <row r="30" spans="1:8" ht="16.5" customHeight="1" x14ac:dyDescent="0.25">
      <c r="A30" s="34">
        <f t="shared" si="0"/>
        <v>27</v>
      </c>
      <c r="B30" s="34" t="s">
        <v>26</v>
      </c>
      <c r="C30" s="34" t="s">
        <v>1140</v>
      </c>
      <c r="D30" s="106" t="s">
        <v>305</v>
      </c>
      <c r="E30" s="34" t="s">
        <v>230</v>
      </c>
      <c r="F30" s="34" t="s">
        <v>305</v>
      </c>
      <c r="G30" s="115" t="s">
        <v>303</v>
      </c>
      <c r="H30" s="43">
        <v>23</v>
      </c>
    </row>
    <row r="31" spans="1:8" ht="16.5" customHeight="1" x14ac:dyDescent="0.25">
      <c r="A31" s="34">
        <v>28</v>
      </c>
      <c r="B31" s="34" t="s">
        <v>825</v>
      </c>
      <c r="C31" s="34" t="s">
        <v>626</v>
      </c>
      <c r="D31" s="106">
        <v>19</v>
      </c>
      <c r="E31" s="34" t="s">
        <v>1297</v>
      </c>
      <c r="F31" s="34" t="s">
        <v>1296</v>
      </c>
      <c r="G31" s="115" t="s">
        <v>635</v>
      </c>
      <c r="H31" s="304" t="s">
        <v>305</v>
      </c>
    </row>
    <row r="32" spans="1:8" ht="16.5" customHeight="1" x14ac:dyDescent="0.25">
      <c r="A32" s="34">
        <f t="shared" ref="A32:A95" si="1">A31+1</f>
        <v>29</v>
      </c>
      <c r="B32" s="34" t="s">
        <v>13</v>
      </c>
      <c r="C32" s="34" t="s">
        <v>1160</v>
      </c>
      <c r="D32" s="106">
        <v>19</v>
      </c>
      <c r="E32" s="34" t="s">
        <v>305</v>
      </c>
      <c r="F32" s="34" t="s">
        <v>1296</v>
      </c>
      <c r="G32" s="115" t="s">
        <v>303</v>
      </c>
      <c r="H32" s="43">
        <v>8</v>
      </c>
    </row>
    <row r="33" spans="1:8" ht="16.5" customHeight="1" x14ac:dyDescent="0.25">
      <c r="A33" s="34">
        <f t="shared" si="1"/>
        <v>30</v>
      </c>
      <c r="B33" s="34" t="s">
        <v>99</v>
      </c>
      <c r="C33" s="34" t="s">
        <v>215</v>
      </c>
      <c r="D33" s="106">
        <v>17</v>
      </c>
      <c r="E33" s="34" t="s">
        <v>230</v>
      </c>
      <c r="F33" s="34" t="s">
        <v>1298</v>
      </c>
      <c r="G33" s="115" t="s">
        <v>303</v>
      </c>
      <c r="H33" s="43">
        <v>116</v>
      </c>
    </row>
    <row r="34" spans="1:8" ht="16.5" customHeight="1" x14ac:dyDescent="0.25">
      <c r="A34" s="34">
        <f t="shared" si="1"/>
        <v>31</v>
      </c>
      <c r="B34" s="34" t="s">
        <v>27</v>
      </c>
      <c r="C34" s="34" t="s">
        <v>28</v>
      </c>
      <c r="D34" s="106" t="s">
        <v>305</v>
      </c>
      <c r="E34" s="34" t="s">
        <v>1299</v>
      </c>
      <c r="F34" s="34" t="s">
        <v>1296</v>
      </c>
      <c r="G34" s="115" t="s">
        <v>303</v>
      </c>
      <c r="H34" s="43">
        <v>24</v>
      </c>
    </row>
    <row r="35" spans="1:8" ht="16.5" customHeight="1" x14ac:dyDescent="0.25">
      <c r="A35" s="34">
        <f t="shared" si="1"/>
        <v>32</v>
      </c>
      <c r="B35" s="34" t="s">
        <v>199</v>
      </c>
      <c r="C35" s="34" t="s">
        <v>200</v>
      </c>
      <c r="D35" s="106">
        <v>19</v>
      </c>
      <c r="E35" s="34" t="s">
        <v>8</v>
      </c>
      <c r="F35" s="34" t="s">
        <v>1296</v>
      </c>
      <c r="G35" s="115" t="s">
        <v>392</v>
      </c>
      <c r="H35" s="60">
        <v>556</v>
      </c>
    </row>
    <row r="36" spans="1:8" ht="16.5" customHeight="1" x14ac:dyDescent="0.25">
      <c r="A36" s="34">
        <f t="shared" si="1"/>
        <v>33</v>
      </c>
      <c r="B36" s="34" t="s">
        <v>144</v>
      </c>
      <c r="C36" s="34" t="s">
        <v>145</v>
      </c>
      <c r="D36" s="106">
        <v>18</v>
      </c>
      <c r="E36" s="34" t="s">
        <v>230</v>
      </c>
      <c r="F36" s="34" t="s">
        <v>1298</v>
      </c>
      <c r="G36" s="301" t="s">
        <v>301</v>
      </c>
      <c r="H36" s="38">
        <v>27</v>
      </c>
    </row>
    <row r="37" spans="1:8" ht="16.5" customHeight="1" x14ac:dyDescent="0.25">
      <c r="A37" s="34">
        <f t="shared" si="1"/>
        <v>34</v>
      </c>
      <c r="B37" s="34" t="s">
        <v>824</v>
      </c>
      <c r="C37" s="34" t="s">
        <v>1118</v>
      </c>
      <c r="D37" s="106">
        <v>16</v>
      </c>
      <c r="E37" s="34" t="s">
        <v>230</v>
      </c>
      <c r="F37" s="34" t="s">
        <v>4</v>
      </c>
      <c r="G37" s="115" t="s">
        <v>392</v>
      </c>
      <c r="H37" s="60">
        <v>469</v>
      </c>
    </row>
    <row r="38" spans="1:8" ht="16.5" customHeight="1" x14ac:dyDescent="0.25">
      <c r="A38" s="34">
        <f t="shared" si="1"/>
        <v>35</v>
      </c>
      <c r="B38" s="34" t="s">
        <v>824</v>
      </c>
      <c r="C38" s="34" t="s">
        <v>1173</v>
      </c>
      <c r="D38" s="106">
        <v>16</v>
      </c>
      <c r="E38" s="34" t="s">
        <v>230</v>
      </c>
      <c r="F38" s="34" t="s">
        <v>4</v>
      </c>
      <c r="G38" s="115" t="s">
        <v>303</v>
      </c>
      <c r="H38" s="43">
        <v>25</v>
      </c>
    </row>
    <row r="39" spans="1:8" ht="16.5" customHeight="1" x14ac:dyDescent="0.25">
      <c r="A39" s="34">
        <f t="shared" si="1"/>
        <v>36</v>
      </c>
      <c r="B39" s="34" t="s">
        <v>29</v>
      </c>
      <c r="C39" s="34" t="s">
        <v>1174</v>
      </c>
      <c r="D39" s="106">
        <v>19</v>
      </c>
      <c r="E39" s="34" t="s">
        <v>8</v>
      </c>
      <c r="F39" s="34" t="s">
        <v>1296</v>
      </c>
      <c r="G39" s="115" t="s">
        <v>303</v>
      </c>
      <c r="H39" s="43">
        <v>26</v>
      </c>
    </row>
    <row r="40" spans="1:8" ht="16.5" customHeight="1" x14ac:dyDescent="0.25">
      <c r="A40" s="34">
        <f t="shared" si="1"/>
        <v>37</v>
      </c>
      <c r="B40" s="34" t="s">
        <v>29</v>
      </c>
      <c r="C40" s="34" t="s">
        <v>1249</v>
      </c>
      <c r="D40" s="106">
        <v>19</v>
      </c>
      <c r="E40" s="34" t="s">
        <v>8</v>
      </c>
      <c r="F40" s="34" t="s">
        <v>1296</v>
      </c>
      <c r="G40" s="115" t="s">
        <v>303</v>
      </c>
      <c r="H40" s="43">
        <v>123</v>
      </c>
    </row>
    <row r="41" spans="1:8" ht="16.5" customHeight="1" x14ac:dyDescent="0.25">
      <c r="A41" s="34">
        <f t="shared" si="1"/>
        <v>38</v>
      </c>
      <c r="B41" s="34" t="s">
        <v>31</v>
      </c>
      <c r="C41" s="34" t="s">
        <v>1175</v>
      </c>
      <c r="D41" s="106">
        <v>19</v>
      </c>
      <c r="E41" s="34" t="s">
        <v>8</v>
      </c>
      <c r="F41" s="34" t="s">
        <v>1296</v>
      </c>
      <c r="G41" s="115" t="s">
        <v>303</v>
      </c>
      <c r="H41" s="43">
        <v>27</v>
      </c>
    </row>
    <row r="42" spans="1:8" ht="16.5" customHeight="1" x14ac:dyDescent="0.25">
      <c r="A42" s="34">
        <f t="shared" si="1"/>
        <v>39</v>
      </c>
      <c r="B42" s="34" t="s">
        <v>31</v>
      </c>
      <c r="C42" s="34" t="s">
        <v>1246</v>
      </c>
      <c r="D42" s="106">
        <v>19</v>
      </c>
      <c r="E42" s="34" t="s">
        <v>8</v>
      </c>
      <c r="F42" s="34" t="s">
        <v>1296</v>
      </c>
      <c r="G42" s="115" t="s">
        <v>303</v>
      </c>
      <c r="H42" s="43">
        <v>120</v>
      </c>
    </row>
    <row r="43" spans="1:8" ht="16.5" customHeight="1" x14ac:dyDescent="0.25">
      <c r="A43" s="34">
        <f t="shared" si="1"/>
        <v>40</v>
      </c>
      <c r="B43" s="34" t="s">
        <v>128</v>
      </c>
      <c r="C43" s="34" t="s">
        <v>1073</v>
      </c>
      <c r="D43" s="106">
        <v>19</v>
      </c>
      <c r="E43" s="34" t="s">
        <v>8</v>
      </c>
      <c r="F43" s="34" t="s">
        <v>1296</v>
      </c>
      <c r="G43" s="301" t="s">
        <v>301</v>
      </c>
      <c r="H43" s="38">
        <v>11</v>
      </c>
    </row>
    <row r="44" spans="1:8" ht="16.5" customHeight="1" x14ac:dyDescent="0.25">
      <c r="A44" s="34">
        <f t="shared" si="1"/>
        <v>41</v>
      </c>
      <c r="B44" s="34" t="s">
        <v>298</v>
      </c>
      <c r="C44" s="34" t="s">
        <v>299</v>
      </c>
      <c r="D44" s="106">
        <v>19</v>
      </c>
      <c r="E44" s="34" t="s">
        <v>8</v>
      </c>
      <c r="F44" s="34" t="s">
        <v>1296</v>
      </c>
      <c r="G44" s="115" t="s">
        <v>823</v>
      </c>
      <c r="H44" s="42">
        <v>76</v>
      </c>
    </row>
    <row r="45" spans="1:8" ht="16.5" customHeight="1" x14ac:dyDescent="0.25">
      <c r="A45" s="34">
        <f t="shared" si="1"/>
        <v>42</v>
      </c>
      <c r="B45" s="34" t="s">
        <v>214</v>
      </c>
      <c r="C45" s="34" t="s">
        <v>1151</v>
      </c>
      <c r="D45" s="106">
        <v>19</v>
      </c>
      <c r="E45" s="34" t="s">
        <v>8</v>
      </c>
      <c r="F45" s="34" t="s">
        <v>1296</v>
      </c>
      <c r="G45" s="115" t="s">
        <v>392</v>
      </c>
      <c r="H45" s="60">
        <v>581</v>
      </c>
    </row>
    <row r="46" spans="1:8" ht="16.5" customHeight="1" x14ac:dyDescent="0.25">
      <c r="A46" s="34">
        <f t="shared" si="1"/>
        <v>43</v>
      </c>
      <c r="B46" s="34" t="s">
        <v>160</v>
      </c>
      <c r="C46" s="34" t="s">
        <v>1083</v>
      </c>
      <c r="D46" s="106">
        <v>19</v>
      </c>
      <c r="E46" s="34" t="s">
        <v>8</v>
      </c>
      <c r="F46" s="34" t="s">
        <v>1296</v>
      </c>
      <c r="G46" s="301" t="s">
        <v>301</v>
      </c>
      <c r="H46" s="38">
        <v>28</v>
      </c>
    </row>
    <row r="47" spans="1:8" ht="16.5" customHeight="1" x14ac:dyDescent="0.25">
      <c r="A47" s="34">
        <f t="shared" si="1"/>
        <v>44</v>
      </c>
      <c r="B47" s="34" t="s">
        <v>272</v>
      </c>
      <c r="C47" s="34" t="s">
        <v>273</v>
      </c>
      <c r="D47" s="106">
        <v>19</v>
      </c>
      <c r="E47" s="34" t="s">
        <v>8</v>
      </c>
      <c r="F47" s="34" t="s">
        <v>1296</v>
      </c>
      <c r="G47" s="301" t="s">
        <v>302</v>
      </c>
      <c r="H47" s="42">
        <v>185</v>
      </c>
    </row>
    <row r="48" spans="1:8" ht="16.5" customHeight="1" x14ac:dyDescent="0.25">
      <c r="A48" s="34">
        <f t="shared" si="1"/>
        <v>45</v>
      </c>
      <c r="B48" s="34" t="s">
        <v>178</v>
      </c>
      <c r="C48" s="34" t="s">
        <v>1120</v>
      </c>
      <c r="D48" s="106">
        <v>16</v>
      </c>
      <c r="E48" s="34" t="s">
        <v>230</v>
      </c>
      <c r="F48" s="34" t="s">
        <v>4</v>
      </c>
      <c r="G48" s="115" t="s">
        <v>392</v>
      </c>
      <c r="H48" s="60">
        <v>472</v>
      </c>
    </row>
    <row r="49" spans="1:8" ht="16.5" customHeight="1" x14ac:dyDescent="0.25">
      <c r="A49" s="34">
        <f t="shared" si="1"/>
        <v>46</v>
      </c>
      <c r="B49" s="34" t="s">
        <v>32</v>
      </c>
      <c r="C49" s="34" t="s">
        <v>1176</v>
      </c>
      <c r="D49" s="106">
        <v>16</v>
      </c>
      <c r="E49" s="34" t="s">
        <v>8</v>
      </c>
      <c r="F49" s="34" t="s">
        <v>1298</v>
      </c>
      <c r="G49" s="115" t="s">
        <v>303</v>
      </c>
      <c r="H49" s="43">
        <v>28</v>
      </c>
    </row>
    <row r="50" spans="1:8" ht="16.5" customHeight="1" x14ac:dyDescent="0.25">
      <c r="A50" s="34">
        <f t="shared" si="1"/>
        <v>47</v>
      </c>
      <c r="B50" s="34" t="s">
        <v>33</v>
      </c>
      <c r="C50" s="34" t="s">
        <v>34</v>
      </c>
      <c r="D50" s="106">
        <v>16</v>
      </c>
      <c r="E50" s="34" t="s">
        <v>230</v>
      </c>
      <c r="F50" s="34" t="s">
        <v>4</v>
      </c>
      <c r="G50" s="115" t="s">
        <v>303</v>
      </c>
      <c r="H50" s="43">
        <v>29</v>
      </c>
    </row>
    <row r="51" spans="1:8" ht="16.5" customHeight="1" x14ac:dyDescent="0.25">
      <c r="A51" s="55">
        <f t="shared" si="1"/>
        <v>48</v>
      </c>
      <c r="B51" s="55" t="s">
        <v>1332</v>
      </c>
      <c r="C51" s="55" t="s">
        <v>1337</v>
      </c>
      <c r="D51" s="297">
        <v>16</v>
      </c>
      <c r="E51" s="55" t="s">
        <v>230</v>
      </c>
      <c r="F51" s="55" t="s">
        <v>4</v>
      </c>
      <c r="G51" s="310"/>
      <c r="H51" s="101" t="s">
        <v>305</v>
      </c>
    </row>
    <row r="52" spans="1:8" ht="16.5" customHeight="1" x14ac:dyDescent="0.25">
      <c r="A52" s="34">
        <f t="shared" si="1"/>
        <v>49</v>
      </c>
      <c r="B52" s="34" t="s">
        <v>363</v>
      </c>
      <c r="C52" s="34" t="s">
        <v>1338</v>
      </c>
      <c r="D52" s="106">
        <v>16</v>
      </c>
      <c r="E52" s="34" t="s">
        <v>1297</v>
      </c>
      <c r="F52" s="34" t="s">
        <v>4</v>
      </c>
      <c r="G52" s="301" t="s">
        <v>391</v>
      </c>
      <c r="H52" s="105">
        <v>144</v>
      </c>
    </row>
    <row r="53" spans="1:8" ht="16.5" customHeight="1" x14ac:dyDescent="0.25">
      <c r="A53" s="34">
        <f t="shared" si="1"/>
        <v>50</v>
      </c>
      <c r="B53" s="34" t="s">
        <v>35</v>
      </c>
      <c r="C53" s="34" t="s">
        <v>1177</v>
      </c>
      <c r="D53" s="106">
        <v>18</v>
      </c>
      <c r="E53" s="34" t="s">
        <v>8</v>
      </c>
      <c r="F53" s="34" t="s">
        <v>1296</v>
      </c>
      <c r="G53" s="115" t="s">
        <v>303</v>
      </c>
      <c r="H53" s="43">
        <v>30</v>
      </c>
    </row>
    <row r="54" spans="1:8" ht="16.5" customHeight="1" x14ac:dyDescent="0.25">
      <c r="A54" s="34">
        <f t="shared" si="1"/>
        <v>51</v>
      </c>
      <c r="B54" s="34" t="s">
        <v>255</v>
      </c>
      <c r="C54" s="34" t="s">
        <v>256</v>
      </c>
      <c r="D54" s="106">
        <v>19</v>
      </c>
      <c r="E54" s="34" t="s">
        <v>1297</v>
      </c>
      <c r="F54" s="34" t="s">
        <v>1296</v>
      </c>
      <c r="G54" s="301" t="s">
        <v>302</v>
      </c>
      <c r="H54" s="42">
        <v>110</v>
      </c>
    </row>
    <row r="55" spans="1:8" ht="16.5" customHeight="1" x14ac:dyDescent="0.25">
      <c r="A55" s="34">
        <f t="shared" si="1"/>
        <v>52</v>
      </c>
      <c r="B55" s="34" t="s">
        <v>239</v>
      </c>
      <c r="C55" s="34" t="s">
        <v>240</v>
      </c>
      <c r="D55" s="106">
        <v>17</v>
      </c>
      <c r="E55" s="34" t="s">
        <v>1299</v>
      </c>
      <c r="F55" s="34" t="s">
        <v>4</v>
      </c>
      <c r="G55" s="301" t="s">
        <v>300</v>
      </c>
      <c r="H55" s="35">
        <v>352</v>
      </c>
    </row>
    <row r="56" spans="1:8" ht="16.5" customHeight="1" x14ac:dyDescent="0.25">
      <c r="A56" s="34">
        <f t="shared" si="1"/>
        <v>53</v>
      </c>
      <c r="B56" s="34" t="s">
        <v>239</v>
      </c>
      <c r="C56" s="34" t="s">
        <v>247</v>
      </c>
      <c r="D56" s="106">
        <v>17</v>
      </c>
      <c r="E56" s="34" t="s">
        <v>1299</v>
      </c>
      <c r="F56" s="34" t="s">
        <v>4</v>
      </c>
      <c r="G56" s="301" t="s">
        <v>302</v>
      </c>
      <c r="H56" s="42">
        <v>100</v>
      </c>
    </row>
    <row r="57" spans="1:8" ht="16.5" customHeight="1" x14ac:dyDescent="0.25">
      <c r="A57" s="34">
        <f t="shared" si="1"/>
        <v>54</v>
      </c>
      <c r="B57" s="34" t="s">
        <v>205</v>
      </c>
      <c r="C57" s="34" t="s">
        <v>1142</v>
      </c>
      <c r="D57" s="106">
        <v>17</v>
      </c>
      <c r="E57" s="34" t="s">
        <v>230</v>
      </c>
      <c r="F57" s="34" t="s">
        <v>4</v>
      </c>
      <c r="G57" s="115" t="s">
        <v>392</v>
      </c>
      <c r="H57" s="60">
        <v>562</v>
      </c>
    </row>
    <row r="58" spans="1:8" ht="16.5" customHeight="1" x14ac:dyDescent="0.25">
      <c r="A58" s="34">
        <f t="shared" si="1"/>
        <v>55</v>
      </c>
      <c r="B58" s="34" t="s">
        <v>36</v>
      </c>
      <c r="C58" s="34" t="s">
        <v>1178</v>
      </c>
      <c r="D58" s="106">
        <v>16</v>
      </c>
      <c r="E58" s="34" t="s">
        <v>230</v>
      </c>
      <c r="F58" s="34" t="s">
        <v>4</v>
      </c>
      <c r="G58" s="115" t="s">
        <v>303</v>
      </c>
      <c r="H58" s="43">
        <v>31</v>
      </c>
    </row>
    <row r="59" spans="1:8" ht="16.5" customHeight="1" x14ac:dyDescent="0.25">
      <c r="A59" s="34">
        <f t="shared" si="1"/>
        <v>56</v>
      </c>
      <c r="B59" s="34" t="s">
        <v>206</v>
      </c>
      <c r="C59" s="34" t="s">
        <v>1143</v>
      </c>
      <c r="D59" s="106">
        <v>18</v>
      </c>
      <c r="E59" s="34" t="s">
        <v>1297</v>
      </c>
      <c r="F59" s="34" t="s">
        <v>1296</v>
      </c>
      <c r="G59" s="115" t="s">
        <v>392</v>
      </c>
      <c r="H59" s="60">
        <v>563</v>
      </c>
    </row>
    <row r="60" spans="1:8" ht="16.5" customHeight="1" x14ac:dyDescent="0.25">
      <c r="A60" s="34">
        <f t="shared" si="1"/>
        <v>57</v>
      </c>
      <c r="B60" s="34" t="s">
        <v>177</v>
      </c>
      <c r="C60" s="34" t="s">
        <v>1119</v>
      </c>
      <c r="D60" s="106">
        <v>16</v>
      </c>
      <c r="E60" s="34" t="s">
        <v>230</v>
      </c>
      <c r="F60" s="34" t="s">
        <v>1306</v>
      </c>
      <c r="G60" s="115" t="s">
        <v>392</v>
      </c>
      <c r="H60" s="60">
        <v>470</v>
      </c>
    </row>
    <row r="61" spans="1:8" ht="16.5" customHeight="1" x14ac:dyDescent="0.25">
      <c r="A61" s="34">
        <f t="shared" si="1"/>
        <v>58</v>
      </c>
      <c r="B61" s="34" t="s">
        <v>9</v>
      </c>
      <c r="C61" s="34" t="s">
        <v>1155</v>
      </c>
      <c r="D61" s="106">
        <v>19</v>
      </c>
      <c r="E61" s="34" t="s">
        <v>1297</v>
      </c>
      <c r="F61" s="34" t="s">
        <v>1306</v>
      </c>
      <c r="G61" s="115" t="s">
        <v>303</v>
      </c>
      <c r="H61" s="43">
        <v>3</v>
      </c>
    </row>
    <row r="62" spans="1:8" ht="16.5" customHeight="1" x14ac:dyDescent="0.25">
      <c r="A62" s="34">
        <f t="shared" si="1"/>
        <v>59</v>
      </c>
      <c r="B62" s="34" t="s">
        <v>74</v>
      </c>
      <c r="C62" s="34" t="s">
        <v>1221</v>
      </c>
      <c r="D62" s="106">
        <v>19</v>
      </c>
      <c r="E62" s="34" t="s">
        <v>1297</v>
      </c>
      <c r="F62" s="34" t="s">
        <v>1306</v>
      </c>
      <c r="G62" s="115" t="s">
        <v>303</v>
      </c>
      <c r="H62" s="43">
        <v>81</v>
      </c>
    </row>
    <row r="63" spans="1:8" ht="16.5" customHeight="1" x14ac:dyDescent="0.25">
      <c r="A63" s="34">
        <f t="shared" si="1"/>
        <v>60</v>
      </c>
      <c r="B63" s="34" t="s">
        <v>77</v>
      </c>
      <c r="C63" s="34" t="s">
        <v>1226</v>
      </c>
      <c r="D63" s="106">
        <v>16</v>
      </c>
      <c r="E63" s="34" t="s">
        <v>230</v>
      </c>
      <c r="F63" s="34" t="s">
        <v>1298</v>
      </c>
      <c r="G63" s="115" t="s">
        <v>303</v>
      </c>
      <c r="H63" s="43">
        <v>86</v>
      </c>
    </row>
    <row r="64" spans="1:8" ht="16.5" customHeight="1" x14ac:dyDescent="0.25">
      <c r="A64" s="34">
        <f t="shared" si="1"/>
        <v>61</v>
      </c>
      <c r="B64" s="34" t="s">
        <v>37</v>
      </c>
      <c r="C64" s="34" t="s">
        <v>1179</v>
      </c>
      <c r="D64" s="106">
        <v>19</v>
      </c>
      <c r="E64" s="34" t="s">
        <v>8</v>
      </c>
      <c r="F64" s="34" t="s">
        <v>1306</v>
      </c>
      <c r="G64" s="115" t="s">
        <v>303</v>
      </c>
      <c r="H64" s="43">
        <v>32</v>
      </c>
    </row>
    <row r="65" spans="1:8" ht="16.5" customHeight="1" x14ac:dyDescent="0.25">
      <c r="A65" s="34">
        <f t="shared" si="1"/>
        <v>62</v>
      </c>
      <c r="B65" s="39" t="s">
        <v>120</v>
      </c>
      <c r="C65" s="39" t="s">
        <v>1339</v>
      </c>
      <c r="D65" s="303">
        <v>18</v>
      </c>
      <c r="E65" s="39" t="s">
        <v>1297</v>
      </c>
      <c r="F65" s="39" t="s">
        <v>4</v>
      </c>
      <c r="G65" s="301" t="s">
        <v>302</v>
      </c>
      <c r="H65" s="40">
        <v>129</v>
      </c>
    </row>
    <row r="66" spans="1:8" ht="16.5" customHeight="1" x14ac:dyDescent="0.25">
      <c r="A66" s="34">
        <f t="shared" si="1"/>
        <v>63</v>
      </c>
      <c r="B66" s="36" t="s">
        <v>192</v>
      </c>
      <c r="C66" s="36" t="s">
        <v>1070</v>
      </c>
      <c r="D66" s="298">
        <v>19</v>
      </c>
      <c r="E66" s="36" t="s">
        <v>8</v>
      </c>
      <c r="F66" s="36" t="s">
        <v>1296</v>
      </c>
      <c r="G66" s="301" t="s">
        <v>301</v>
      </c>
      <c r="H66" s="110">
        <v>8</v>
      </c>
    </row>
    <row r="67" spans="1:8" ht="16.5" customHeight="1" x14ac:dyDescent="0.25">
      <c r="A67" s="34">
        <f t="shared" si="1"/>
        <v>64</v>
      </c>
      <c r="B67" s="36" t="s">
        <v>192</v>
      </c>
      <c r="C67" s="36" t="s">
        <v>1091</v>
      </c>
      <c r="D67" s="298">
        <v>19</v>
      </c>
      <c r="E67" s="36" t="s">
        <v>8</v>
      </c>
      <c r="F67" s="36" t="s">
        <v>1296</v>
      </c>
      <c r="G67" s="301" t="s">
        <v>301</v>
      </c>
      <c r="H67" s="110">
        <v>39</v>
      </c>
    </row>
    <row r="68" spans="1:8" ht="16.5" customHeight="1" x14ac:dyDescent="0.25">
      <c r="A68" s="34">
        <f t="shared" si="1"/>
        <v>65</v>
      </c>
      <c r="B68" s="36" t="s">
        <v>192</v>
      </c>
      <c r="C68" s="36" t="s">
        <v>1135</v>
      </c>
      <c r="D68" s="298">
        <v>19</v>
      </c>
      <c r="E68" s="36" t="s">
        <v>1299</v>
      </c>
      <c r="F68" s="36" t="s">
        <v>1296</v>
      </c>
      <c r="G68" s="115" t="s">
        <v>392</v>
      </c>
      <c r="H68" s="114">
        <v>550</v>
      </c>
    </row>
    <row r="69" spans="1:8" ht="16.5" customHeight="1" x14ac:dyDescent="0.25">
      <c r="A69" s="34">
        <f t="shared" si="1"/>
        <v>66</v>
      </c>
      <c r="B69" s="36" t="s">
        <v>192</v>
      </c>
      <c r="C69" s="36" t="s">
        <v>1136</v>
      </c>
      <c r="D69" s="298">
        <v>19</v>
      </c>
      <c r="E69" s="36" t="s">
        <v>8</v>
      </c>
      <c r="F69" s="36" t="s">
        <v>1296</v>
      </c>
      <c r="G69" s="115" t="s">
        <v>392</v>
      </c>
      <c r="H69" s="114">
        <v>551</v>
      </c>
    </row>
    <row r="70" spans="1:8" ht="16.5" customHeight="1" x14ac:dyDescent="0.25">
      <c r="A70" s="34">
        <f t="shared" si="1"/>
        <v>67</v>
      </c>
      <c r="B70" s="36" t="s">
        <v>10</v>
      </c>
      <c r="C70" s="36" t="s">
        <v>1340</v>
      </c>
      <c r="D70" s="298">
        <v>18</v>
      </c>
      <c r="E70" s="36" t="s">
        <v>1297</v>
      </c>
      <c r="F70" s="36" t="s">
        <v>1296</v>
      </c>
      <c r="G70" s="115" t="s">
        <v>303</v>
      </c>
      <c r="H70" s="109">
        <v>4</v>
      </c>
    </row>
    <row r="71" spans="1:8" ht="16.5" customHeight="1" x14ac:dyDescent="0.25">
      <c r="A71" s="34">
        <f t="shared" si="1"/>
        <v>68</v>
      </c>
      <c r="B71" s="36" t="s">
        <v>10</v>
      </c>
      <c r="C71" s="36" t="s">
        <v>1157</v>
      </c>
      <c r="D71" s="298">
        <v>18</v>
      </c>
      <c r="E71" s="36" t="s">
        <v>1297</v>
      </c>
      <c r="F71" s="36" t="s">
        <v>1296</v>
      </c>
      <c r="G71" s="115" t="s">
        <v>303</v>
      </c>
      <c r="H71" s="109">
        <v>5</v>
      </c>
    </row>
    <row r="72" spans="1:8" ht="16.5" customHeight="1" x14ac:dyDescent="0.25">
      <c r="A72" s="34">
        <f t="shared" si="1"/>
        <v>69</v>
      </c>
      <c r="B72" s="36" t="s">
        <v>119</v>
      </c>
      <c r="C72" s="36" t="s">
        <v>1067</v>
      </c>
      <c r="D72" s="298">
        <v>19</v>
      </c>
      <c r="E72" s="36" t="s">
        <v>1297</v>
      </c>
      <c r="F72" s="36" t="s">
        <v>1296</v>
      </c>
      <c r="G72" s="301" t="s">
        <v>301</v>
      </c>
      <c r="H72" s="110">
        <v>4</v>
      </c>
    </row>
    <row r="73" spans="1:8" ht="16.5" customHeight="1" x14ac:dyDescent="0.25">
      <c r="A73" s="34">
        <f t="shared" si="1"/>
        <v>70</v>
      </c>
      <c r="B73" s="34" t="s">
        <v>119</v>
      </c>
      <c r="C73" s="36" t="s">
        <v>1180</v>
      </c>
      <c r="D73" s="298">
        <v>19</v>
      </c>
      <c r="E73" s="36" t="s">
        <v>1297</v>
      </c>
      <c r="F73" s="36" t="s">
        <v>1296</v>
      </c>
      <c r="G73" s="115" t="s">
        <v>303</v>
      </c>
      <c r="H73" s="109">
        <v>33</v>
      </c>
    </row>
    <row r="74" spans="1:8" ht="16.5" customHeight="1" x14ac:dyDescent="0.25">
      <c r="A74" s="34">
        <f t="shared" si="1"/>
        <v>71</v>
      </c>
      <c r="B74" s="34" t="s">
        <v>119</v>
      </c>
      <c r="C74" s="36" t="s">
        <v>1270</v>
      </c>
      <c r="D74" s="298">
        <v>19</v>
      </c>
      <c r="E74" s="36" t="s">
        <v>1297</v>
      </c>
      <c r="F74" s="36" t="s">
        <v>1296</v>
      </c>
      <c r="G74" s="115" t="s">
        <v>303</v>
      </c>
      <c r="H74" s="109">
        <v>148</v>
      </c>
    </row>
    <row r="75" spans="1:8" ht="16.5" customHeight="1" x14ac:dyDescent="0.25">
      <c r="A75" s="34">
        <f t="shared" si="1"/>
        <v>72</v>
      </c>
      <c r="B75" s="36" t="s">
        <v>193</v>
      </c>
      <c r="C75" s="116" t="s">
        <v>1117</v>
      </c>
      <c r="D75" s="298">
        <v>16</v>
      </c>
      <c r="E75" s="36" t="s">
        <v>1297</v>
      </c>
      <c r="F75" s="36" t="s">
        <v>4</v>
      </c>
      <c r="G75" s="115" t="s">
        <v>392</v>
      </c>
      <c r="H75" s="114">
        <v>468</v>
      </c>
    </row>
    <row r="76" spans="1:8" ht="16.5" customHeight="1" x14ac:dyDescent="0.25">
      <c r="A76" s="34">
        <f t="shared" si="1"/>
        <v>73</v>
      </c>
      <c r="B76" s="111" t="s">
        <v>822</v>
      </c>
      <c r="C76" s="111" t="s">
        <v>1341</v>
      </c>
      <c r="D76" s="300">
        <v>16</v>
      </c>
      <c r="E76" s="111" t="s">
        <v>1297</v>
      </c>
      <c r="F76" s="111" t="s">
        <v>4</v>
      </c>
      <c r="G76" s="302" t="s">
        <v>817</v>
      </c>
      <c r="H76" s="111">
        <v>58</v>
      </c>
    </row>
    <row r="77" spans="1:8" ht="16.5" customHeight="1" x14ac:dyDescent="0.25">
      <c r="A77" s="34">
        <f t="shared" si="1"/>
        <v>74</v>
      </c>
      <c r="B77" s="36" t="s">
        <v>39</v>
      </c>
      <c r="C77" s="36" t="s">
        <v>1181</v>
      </c>
      <c r="D77" s="298">
        <v>17</v>
      </c>
      <c r="E77" s="36" t="s">
        <v>8</v>
      </c>
      <c r="F77" s="36" t="s">
        <v>4</v>
      </c>
      <c r="G77" s="115" t="s">
        <v>303</v>
      </c>
      <c r="H77" s="109">
        <v>34</v>
      </c>
    </row>
    <row r="78" spans="1:8" ht="16.5" customHeight="1" x14ac:dyDescent="0.25">
      <c r="A78" s="34">
        <f t="shared" si="1"/>
        <v>75</v>
      </c>
      <c r="B78" s="36" t="s">
        <v>39</v>
      </c>
      <c r="C78" s="36" t="s">
        <v>1182</v>
      </c>
      <c r="D78" s="298">
        <v>17</v>
      </c>
      <c r="E78" s="36" t="s">
        <v>1299</v>
      </c>
      <c r="F78" s="36" t="s">
        <v>4</v>
      </c>
      <c r="G78" s="115" t="s">
        <v>303</v>
      </c>
      <c r="H78" s="109">
        <v>35</v>
      </c>
    </row>
    <row r="79" spans="1:8" ht="16.5" customHeight="1" x14ac:dyDescent="0.25">
      <c r="A79" s="34">
        <f t="shared" si="1"/>
        <v>76</v>
      </c>
      <c r="B79" s="36" t="s">
        <v>39</v>
      </c>
      <c r="C79" s="36" t="s">
        <v>1261</v>
      </c>
      <c r="D79" s="298">
        <v>17</v>
      </c>
      <c r="E79" s="36" t="s">
        <v>1297</v>
      </c>
      <c r="F79" s="36" t="s">
        <v>4</v>
      </c>
      <c r="G79" s="115" t="s">
        <v>303</v>
      </c>
      <c r="H79" s="109">
        <v>137</v>
      </c>
    </row>
    <row r="80" spans="1:8" ht="16.5" customHeight="1" x14ac:dyDescent="0.25">
      <c r="A80" s="34">
        <f t="shared" si="1"/>
        <v>77</v>
      </c>
      <c r="B80" s="36" t="s">
        <v>39</v>
      </c>
      <c r="C80" s="36" t="s">
        <v>1266</v>
      </c>
      <c r="D80" s="298">
        <v>17</v>
      </c>
      <c r="E80" s="36" t="s">
        <v>1297</v>
      </c>
      <c r="F80" s="36" t="s">
        <v>4</v>
      </c>
      <c r="G80" s="115" t="s">
        <v>303</v>
      </c>
      <c r="H80" s="109">
        <v>142</v>
      </c>
    </row>
    <row r="81" spans="1:8" ht="16.5" customHeight="1" x14ac:dyDescent="0.25">
      <c r="A81" s="34">
        <f t="shared" si="1"/>
        <v>78</v>
      </c>
      <c r="B81" s="36" t="s">
        <v>388</v>
      </c>
      <c r="C81" s="36" t="s">
        <v>1342</v>
      </c>
      <c r="D81" s="298" t="s">
        <v>305</v>
      </c>
      <c r="E81" s="36" t="s">
        <v>1297</v>
      </c>
      <c r="F81" s="36" t="s">
        <v>4</v>
      </c>
      <c r="G81" s="301" t="s">
        <v>391</v>
      </c>
      <c r="H81" s="63">
        <v>161</v>
      </c>
    </row>
    <row r="82" spans="1:8" ht="16.5" customHeight="1" x14ac:dyDescent="0.25">
      <c r="A82" s="34">
        <f t="shared" si="1"/>
        <v>79</v>
      </c>
      <c r="B82" s="36" t="s">
        <v>40</v>
      </c>
      <c r="C82" s="36" t="s">
        <v>1183</v>
      </c>
      <c r="D82" s="298">
        <v>18</v>
      </c>
      <c r="E82" s="36" t="s">
        <v>1299</v>
      </c>
      <c r="F82" s="36" t="s">
        <v>1296</v>
      </c>
      <c r="G82" s="115" t="s">
        <v>303</v>
      </c>
      <c r="H82" s="109">
        <v>36</v>
      </c>
    </row>
    <row r="83" spans="1:8" ht="16.5" customHeight="1" x14ac:dyDescent="0.25">
      <c r="A83" s="34">
        <f t="shared" si="1"/>
        <v>80</v>
      </c>
      <c r="B83" s="36" t="s">
        <v>40</v>
      </c>
      <c r="C83" s="36" t="s">
        <v>1184</v>
      </c>
      <c r="D83" s="298" t="s">
        <v>305</v>
      </c>
      <c r="E83" s="36" t="s">
        <v>1297</v>
      </c>
      <c r="F83" s="36" t="s">
        <v>1296</v>
      </c>
      <c r="G83" s="115" t="s">
        <v>303</v>
      </c>
      <c r="H83" s="109">
        <v>37</v>
      </c>
    </row>
    <row r="84" spans="1:8" ht="16.5" customHeight="1" x14ac:dyDescent="0.25">
      <c r="A84" s="34">
        <f t="shared" si="1"/>
        <v>81</v>
      </c>
      <c r="B84" s="36" t="s">
        <v>40</v>
      </c>
      <c r="C84" s="36" t="s">
        <v>1185</v>
      </c>
      <c r="D84" s="298" t="s">
        <v>305</v>
      </c>
      <c r="E84" s="36" t="s">
        <v>1297</v>
      </c>
      <c r="F84" s="36" t="s">
        <v>1296</v>
      </c>
      <c r="G84" s="115" t="s">
        <v>303</v>
      </c>
      <c r="H84" s="109">
        <v>38</v>
      </c>
    </row>
    <row r="85" spans="1:8" ht="16.5" customHeight="1" x14ac:dyDescent="0.25">
      <c r="A85" s="34">
        <f t="shared" si="1"/>
        <v>82</v>
      </c>
      <c r="B85" s="36" t="s">
        <v>40</v>
      </c>
      <c r="C85" s="36" t="s">
        <v>1186</v>
      </c>
      <c r="D85" s="298">
        <v>18</v>
      </c>
      <c r="E85" s="36" t="s">
        <v>1297</v>
      </c>
      <c r="F85" s="36" t="s">
        <v>1296</v>
      </c>
      <c r="G85" s="115" t="s">
        <v>303</v>
      </c>
      <c r="H85" s="109">
        <v>39</v>
      </c>
    </row>
    <row r="86" spans="1:8" ht="16.5" customHeight="1" x14ac:dyDescent="0.25">
      <c r="A86" s="34">
        <f t="shared" si="1"/>
        <v>83</v>
      </c>
      <c r="B86" s="36" t="s">
        <v>91</v>
      </c>
      <c r="C86" s="36" t="s">
        <v>1211</v>
      </c>
      <c r="D86" s="298" t="s">
        <v>305</v>
      </c>
      <c r="E86" s="36" t="s">
        <v>1297</v>
      </c>
      <c r="F86" s="36" t="s">
        <v>1296</v>
      </c>
      <c r="G86" s="115" t="s">
        <v>303</v>
      </c>
      <c r="H86" s="109">
        <v>106</v>
      </c>
    </row>
    <row r="87" spans="1:8" ht="16.5" customHeight="1" x14ac:dyDescent="0.25">
      <c r="A87" s="34">
        <f t="shared" si="1"/>
        <v>84</v>
      </c>
      <c r="B87" s="36" t="s">
        <v>91</v>
      </c>
      <c r="C87" s="36" t="s">
        <v>1242</v>
      </c>
      <c r="D87" s="298" t="s">
        <v>305</v>
      </c>
      <c r="E87" s="36" t="s">
        <v>1297</v>
      </c>
      <c r="F87" s="36" t="s">
        <v>1296</v>
      </c>
      <c r="G87" s="115" t="s">
        <v>303</v>
      </c>
      <c r="H87" s="109">
        <v>114</v>
      </c>
    </row>
    <row r="88" spans="1:8" ht="16.5" customHeight="1" x14ac:dyDescent="0.25">
      <c r="A88" s="34">
        <f t="shared" si="1"/>
        <v>85</v>
      </c>
      <c r="B88" s="36" t="s">
        <v>91</v>
      </c>
      <c r="C88" s="36" t="s">
        <v>1269</v>
      </c>
      <c r="D88" s="298" t="s">
        <v>305</v>
      </c>
      <c r="E88" s="36" t="s">
        <v>1297</v>
      </c>
      <c r="F88" s="36" t="s">
        <v>1296</v>
      </c>
      <c r="G88" s="102" t="s">
        <v>303</v>
      </c>
      <c r="H88" s="109">
        <v>146</v>
      </c>
    </row>
    <row r="89" spans="1:8" ht="16.5" customHeight="1" x14ac:dyDescent="0.25">
      <c r="A89" s="34">
        <f t="shared" si="1"/>
        <v>86</v>
      </c>
      <c r="B89" s="34" t="s">
        <v>91</v>
      </c>
      <c r="C89" s="36" t="s">
        <v>1269</v>
      </c>
      <c r="D89" s="298" t="s">
        <v>305</v>
      </c>
      <c r="E89" s="36" t="s">
        <v>1297</v>
      </c>
      <c r="F89" s="36" t="s">
        <v>1296</v>
      </c>
      <c r="G89" s="68" t="s">
        <v>303</v>
      </c>
      <c r="H89" s="109">
        <v>147</v>
      </c>
    </row>
    <row r="90" spans="1:8" ht="16.5" customHeight="1" x14ac:dyDescent="0.25">
      <c r="A90" s="34">
        <f t="shared" si="1"/>
        <v>87</v>
      </c>
      <c r="B90" s="36" t="s">
        <v>116</v>
      </c>
      <c r="C90" s="36" t="s">
        <v>1267</v>
      </c>
      <c r="D90" s="298" t="s">
        <v>305</v>
      </c>
      <c r="E90" s="36" t="s">
        <v>1297</v>
      </c>
      <c r="F90" s="36" t="s">
        <v>1296</v>
      </c>
      <c r="G90" s="68" t="s">
        <v>303</v>
      </c>
      <c r="H90" s="109">
        <v>143</v>
      </c>
    </row>
    <row r="91" spans="1:8" ht="16.5" customHeight="1" x14ac:dyDescent="0.25">
      <c r="A91" s="34">
        <f t="shared" si="1"/>
        <v>88</v>
      </c>
      <c r="B91" s="36" t="s">
        <v>41</v>
      </c>
      <c r="C91" s="36" t="s">
        <v>1187</v>
      </c>
      <c r="D91" s="298">
        <v>15</v>
      </c>
      <c r="E91" s="36" t="s">
        <v>230</v>
      </c>
      <c r="F91" s="36" t="s">
        <v>4</v>
      </c>
      <c r="G91" s="68" t="s">
        <v>303</v>
      </c>
      <c r="H91" s="109">
        <v>40</v>
      </c>
    </row>
    <row r="92" spans="1:8" ht="16.5" customHeight="1" x14ac:dyDescent="0.25">
      <c r="A92" s="34">
        <f t="shared" si="1"/>
        <v>89</v>
      </c>
      <c r="B92" s="36" t="s">
        <v>41</v>
      </c>
      <c r="C92" s="36" t="s">
        <v>1188</v>
      </c>
      <c r="D92" s="298">
        <v>15</v>
      </c>
      <c r="E92" s="36" t="s">
        <v>230</v>
      </c>
      <c r="F92" s="36" t="s">
        <v>4</v>
      </c>
      <c r="G92" s="68" t="s">
        <v>303</v>
      </c>
      <c r="H92" s="109">
        <v>41</v>
      </c>
    </row>
    <row r="93" spans="1:8" ht="16.5" customHeight="1" x14ac:dyDescent="0.25">
      <c r="A93" s="34">
        <f t="shared" si="1"/>
        <v>90</v>
      </c>
      <c r="B93" s="36" t="s">
        <v>42</v>
      </c>
      <c r="C93" s="36" t="s">
        <v>1189</v>
      </c>
      <c r="D93" s="298">
        <v>15</v>
      </c>
      <c r="E93" s="36" t="s">
        <v>230</v>
      </c>
      <c r="F93" s="36" t="s">
        <v>4</v>
      </c>
      <c r="G93" s="68" t="s">
        <v>303</v>
      </c>
      <c r="H93" s="109">
        <v>42</v>
      </c>
    </row>
    <row r="94" spans="1:8" ht="16.5" customHeight="1" x14ac:dyDescent="0.25">
      <c r="A94" s="34">
        <f t="shared" si="1"/>
        <v>91</v>
      </c>
      <c r="B94" s="36" t="s">
        <v>43</v>
      </c>
      <c r="C94" s="36" t="s">
        <v>1140</v>
      </c>
      <c r="D94" s="298">
        <v>15</v>
      </c>
      <c r="E94" s="36" t="s">
        <v>230</v>
      </c>
      <c r="F94" s="36" t="s">
        <v>1299</v>
      </c>
      <c r="G94" s="68" t="s">
        <v>303</v>
      </c>
      <c r="H94" s="109">
        <v>43</v>
      </c>
    </row>
    <row r="95" spans="1:8" ht="16.5" customHeight="1" x14ac:dyDescent="0.25">
      <c r="A95" s="34">
        <f t="shared" si="1"/>
        <v>92</v>
      </c>
      <c r="B95" s="36" t="s">
        <v>11</v>
      </c>
      <c r="C95" s="36" t="s">
        <v>1158</v>
      </c>
      <c r="D95" s="298">
        <v>19</v>
      </c>
      <c r="E95" s="36" t="s">
        <v>1297</v>
      </c>
      <c r="F95" s="36" t="s">
        <v>1299</v>
      </c>
      <c r="G95" s="68" t="s">
        <v>303</v>
      </c>
      <c r="H95" s="109">
        <v>6</v>
      </c>
    </row>
    <row r="96" spans="1:8" ht="16.5" customHeight="1" x14ac:dyDescent="0.25">
      <c r="A96" s="34">
        <f t="shared" ref="A96:A159" si="2">A95+1</f>
        <v>93</v>
      </c>
      <c r="B96" s="36" t="s">
        <v>194</v>
      </c>
      <c r="C96" s="36" t="s">
        <v>1133</v>
      </c>
      <c r="D96" s="298">
        <v>19</v>
      </c>
      <c r="E96" s="36" t="s">
        <v>8</v>
      </c>
      <c r="F96" s="36" t="s">
        <v>1296</v>
      </c>
      <c r="G96" s="68" t="s">
        <v>392</v>
      </c>
      <c r="H96" s="114">
        <v>546</v>
      </c>
    </row>
    <row r="97" spans="1:8" ht="16.5" customHeight="1" x14ac:dyDescent="0.25">
      <c r="A97" s="34">
        <f t="shared" si="2"/>
        <v>94</v>
      </c>
      <c r="B97" s="36" t="s">
        <v>194</v>
      </c>
      <c r="C97" s="36" t="s">
        <v>1148</v>
      </c>
      <c r="D97" s="298">
        <v>16</v>
      </c>
      <c r="E97" s="36" t="s">
        <v>3</v>
      </c>
      <c r="F97" s="36" t="s">
        <v>1296</v>
      </c>
      <c r="G97" s="68" t="s">
        <v>392</v>
      </c>
      <c r="H97" s="114">
        <v>578</v>
      </c>
    </row>
    <row r="98" spans="1:8" ht="16.5" customHeight="1" x14ac:dyDescent="0.25">
      <c r="A98" s="34">
        <f t="shared" si="2"/>
        <v>95</v>
      </c>
      <c r="B98" s="36" t="s">
        <v>194</v>
      </c>
      <c r="C98" s="36" t="s">
        <v>1149</v>
      </c>
      <c r="D98" s="298">
        <v>16</v>
      </c>
      <c r="E98" s="36" t="s">
        <v>1297</v>
      </c>
      <c r="F98" s="36" t="s">
        <v>1296</v>
      </c>
      <c r="G98" s="68" t="s">
        <v>392</v>
      </c>
      <c r="H98" s="114">
        <v>579</v>
      </c>
    </row>
    <row r="99" spans="1:8" ht="16.5" customHeight="1" x14ac:dyDescent="0.25">
      <c r="A99" s="34">
        <f t="shared" si="2"/>
        <v>96</v>
      </c>
      <c r="B99" s="36" t="s">
        <v>194</v>
      </c>
      <c r="C99" s="36" t="s">
        <v>195</v>
      </c>
      <c r="D99" s="298">
        <v>17</v>
      </c>
      <c r="E99" s="36" t="s">
        <v>1297</v>
      </c>
      <c r="F99" s="36" t="s">
        <v>1296</v>
      </c>
      <c r="G99" s="68" t="s">
        <v>392</v>
      </c>
      <c r="H99" s="114">
        <v>623</v>
      </c>
    </row>
    <row r="100" spans="1:8" ht="16.5" customHeight="1" x14ac:dyDescent="0.25">
      <c r="A100" s="34">
        <f t="shared" si="2"/>
        <v>97</v>
      </c>
      <c r="B100" s="111" t="s">
        <v>44</v>
      </c>
      <c r="C100" s="111" t="s">
        <v>1170</v>
      </c>
      <c r="D100" s="300">
        <v>16</v>
      </c>
      <c r="E100" s="111" t="s">
        <v>230</v>
      </c>
      <c r="F100" s="111" t="s">
        <v>1298</v>
      </c>
      <c r="G100" s="112" t="s">
        <v>303</v>
      </c>
      <c r="H100" s="113">
        <v>44</v>
      </c>
    </row>
    <row r="101" spans="1:8" ht="16.5" customHeight="1" x14ac:dyDescent="0.25">
      <c r="A101" s="34">
        <f t="shared" si="2"/>
        <v>98</v>
      </c>
      <c r="B101" s="36" t="s">
        <v>162</v>
      </c>
      <c r="C101" s="36" t="s">
        <v>163</v>
      </c>
      <c r="D101" s="298" t="s">
        <v>305</v>
      </c>
      <c r="E101" s="36" t="s">
        <v>1299</v>
      </c>
      <c r="F101" s="36" t="s">
        <v>1296</v>
      </c>
      <c r="G101" s="299" t="s">
        <v>301</v>
      </c>
      <c r="H101" s="110">
        <v>45</v>
      </c>
    </row>
    <row r="102" spans="1:8" ht="16.5" customHeight="1" x14ac:dyDescent="0.25">
      <c r="A102" s="34">
        <f t="shared" si="2"/>
        <v>99</v>
      </c>
      <c r="B102" s="36" t="s">
        <v>45</v>
      </c>
      <c r="C102" s="36" t="s">
        <v>1190</v>
      </c>
      <c r="D102" s="298" t="s">
        <v>305</v>
      </c>
      <c r="E102" s="36" t="s">
        <v>1297</v>
      </c>
      <c r="F102" s="36" t="s">
        <v>4</v>
      </c>
      <c r="G102" s="68" t="s">
        <v>303</v>
      </c>
      <c r="H102" s="109">
        <v>45</v>
      </c>
    </row>
    <row r="103" spans="1:8" ht="16.5" customHeight="1" x14ac:dyDescent="0.25">
      <c r="A103" s="34">
        <f t="shared" si="2"/>
        <v>100</v>
      </c>
      <c r="B103" s="36" t="s">
        <v>45</v>
      </c>
      <c r="C103" s="36" t="s">
        <v>1191</v>
      </c>
      <c r="D103" s="298" t="s">
        <v>305</v>
      </c>
      <c r="E103" s="36" t="s">
        <v>230</v>
      </c>
      <c r="F103" s="36" t="s">
        <v>4</v>
      </c>
      <c r="G103" s="68" t="s">
        <v>303</v>
      </c>
      <c r="H103" s="109">
        <v>46</v>
      </c>
    </row>
    <row r="104" spans="1:8" ht="16.5" customHeight="1" x14ac:dyDescent="0.25">
      <c r="A104" s="34">
        <f t="shared" si="2"/>
        <v>101</v>
      </c>
      <c r="B104" s="36" t="s">
        <v>45</v>
      </c>
      <c r="C104" s="36" t="s">
        <v>1192</v>
      </c>
      <c r="D104" s="298" t="s">
        <v>305</v>
      </c>
      <c r="E104" s="36" t="s">
        <v>230</v>
      </c>
      <c r="F104" s="36" t="s">
        <v>4</v>
      </c>
      <c r="G104" s="68" t="s">
        <v>303</v>
      </c>
      <c r="H104" s="109">
        <v>47</v>
      </c>
    </row>
    <row r="105" spans="1:8" ht="16.5" customHeight="1" x14ac:dyDescent="0.25">
      <c r="A105" s="34">
        <f t="shared" si="2"/>
        <v>102</v>
      </c>
      <c r="B105" s="34" t="s">
        <v>46</v>
      </c>
      <c r="C105" s="34" t="s">
        <v>47</v>
      </c>
      <c r="D105" s="106" t="s">
        <v>305</v>
      </c>
      <c r="E105" s="34" t="s">
        <v>230</v>
      </c>
      <c r="F105" s="34" t="s">
        <v>1298</v>
      </c>
      <c r="G105" s="66" t="s">
        <v>303</v>
      </c>
      <c r="H105" s="43">
        <v>48</v>
      </c>
    </row>
    <row r="106" spans="1:8" ht="16.5" customHeight="1" x14ac:dyDescent="0.25">
      <c r="A106" s="34">
        <f t="shared" si="2"/>
        <v>103</v>
      </c>
      <c r="B106" s="55" t="s">
        <v>821</v>
      </c>
      <c r="C106" s="55" t="s">
        <v>1343</v>
      </c>
      <c r="D106" s="297">
        <v>15</v>
      </c>
      <c r="E106" s="55" t="s">
        <v>230</v>
      </c>
      <c r="F106" s="55" t="s">
        <v>1306</v>
      </c>
      <c r="G106" s="296" t="s">
        <v>817</v>
      </c>
      <c r="H106" s="55">
        <v>59</v>
      </c>
    </row>
    <row r="107" spans="1:8" ht="16.5" customHeight="1" x14ac:dyDescent="0.25">
      <c r="A107" s="34">
        <f t="shared" si="2"/>
        <v>104</v>
      </c>
      <c r="B107" s="32" t="s">
        <v>196</v>
      </c>
      <c r="C107" s="32" t="s">
        <v>197</v>
      </c>
      <c r="D107" s="295">
        <v>16</v>
      </c>
      <c r="E107" s="32" t="s">
        <v>1297</v>
      </c>
      <c r="F107" s="32" t="s">
        <v>1298</v>
      </c>
      <c r="G107" s="65" t="s">
        <v>392</v>
      </c>
      <c r="H107" s="58">
        <v>554</v>
      </c>
    </row>
    <row r="108" spans="1:8" ht="16.5" customHeight="1" x14ac:dyDescent="0.25">
      <c r="A108" s="34">
        <f t="shared" si="2"/>
        <v>105</v>
      </c>
      <c r="B108" s="34" t="s">
        <v>395</v>
      </c>
      <c r="C108" s="34" t="s">
        <v>1138</v>
      </c>
      <c r="D108" s="106">
        <v>15</v>
      </c>
      <c r="E108" s="34" t="s">
        <v>230</v>
      </c>
      <c r="F108" s="34" t="s">
        <v>1298</v>
      </c>
      <c r="G108" s="65" t="s">
        <v>392</v>
      </c>
      <c r="H108" s="60">
        <v>558</v>
      </c>
    </row>
    <row r="109" spans="1:8" ht="16.5" customHeight="1" x14ac:dyDescent="0.25">
      <c r="A109" s="34">
        <f t="shared" si="2"/>
        <v>106</v>
      </c>
      <c r="B109" s="34" t="s">
        <v>48</v>
      </c>
      <c r="C109" s="34" t="s">
        <v>1193</v>
      </c>
      <c r="D109" s="106" t="s">
        <v>305</v>
      </c>
      <c r="E109" s="34" t="s">
        <v>1297</v>
      </c>
      <c r="F109" s="34" t="s">
        <v>1306</v>
      </c>
      <c r="G109" s="65" t="s">
        <v>303</v>
      </c>
      <c r="H109" s="43">
        <v>49</v>
      </c>
    </row>
    <row r="110" spans="1:8" ht="16.5" customHeight="1" x14ac:dyDescent="0.25">
      <c r="A110" s="34">
        <f t="shared" si="2"/>
        <v>107</v>
      </c>
      <c r="B110" s="34" t="s">
        <v>12</v>
      </c>
      <c r="C110" s="34" t="s">
        <v>1159</v>
      </c>
      <c r="D110" s="106">
        <v>18</v>
      </c>
      <c r="E110" s="34" t="s">
        <v>1297</v>
      </c>
      <c r="F110" s="34" t="s">
        <v>1296</v>
      </c>
      <c r="G110" s="65" t="s">
        <v>303</v>
      </c>
      <c r="H110" s="43">
        <v>7</v>
      </c>
    </row>
    <row r="111" spans="1:8" ht="16.5" customHeight="1" x14ac:dyDescent="0.25">
      <c r="A111" s="34">
        <f t="shared" si="2"/>
        <v>108</v>
      </c>
      <c r="B111" s="34" t="s">
        <v>49</v>
      </c>
      <c r="C111" s="34" t="s">
        <v>236</v>
      </c>
      <c r="D111" s="106">
        <v>18</v>
      </c>
      <c r="E111" s="34" t="s">
        <v>305</v>
      </c>
      <c r="F111" s="34" t="s">
        <v>1296</v>
      </c>
      <c r="G111" s="290" t="s">
        <v>300</v>
      </c>
      <c r="H111" s="35">
        <v>354</v>
      </c>
    </row>
    <row r="112" spans="1:8" ht="16.5" customHeight="1" x14ac:dyDescent="0.25">
      <c r="A112" s="34">
        <f t="shared" si="2"/>
        <v>109</v>
      </c>
      <c r="B112" s="34" t="s">
        <v>49</v>
      </c>
      <c r="C112" s="34" t="s">
        <v>1065</v>
      </c>
      <c r="D112" s="106">
        <v>18</v>
      </c>
      <c r="E112" s="34" t="s">
        <v>1297</v>
      </c>
      <c r="F112" s="34" t="s">
        <v>1296</v>
      </c>
      <c r="G112" s="290" t="s">
        <v>301</v>
      </c>
      <c r="H112" s="38">
        <v>7</v>
      </c>
    </row>
    <row r="113" spans="1:8" ht="16.5" customHeight="1" x14ac:dyDescent="0.25">
      <c r="A113" s="34">
        <f t="shared" si="2"/>
        <v>110</v>
      </c>
      <c r="B113" s="34" t="s">
        <v>49</v>
      </c>
      <c r="C113" s="34" t="s">
        <v>1084</v>
      </c>
      <c r="D113" s="106">
        <v>18</v>
      </c>
      <c r="E113" s="34" t="s">
        <v>8</v>
      </c>
      <c r="F113" s="34" t="s">
        <v>1296</v>
      </c>
      <c r="G113" s="290" t="s">
        <v>302</v>
      </c>
      <c r="H113" s="42">
        <v>147</v>
      </c>
    </row>
    <row r="114" spans="1:8" ht="16.5" customHeight="1" x14ac:dyDescent="0.25">
      <c r="A114" s="34">
        <f t="shared" si="2"/>
        <v>111</v>
      </c>
      <c r="B114" s="34" t="s">
        <v>49</v>
      </c>
      <c r="C114" s="34" t="s">
        <v>1344</v>
      </c>
      <c r="D114" s="106">
        <v>18</v>
      </c>
      <c r="E114" s="34" t="s">
        <v>1297</v>
      </c>
      <c r="F114" s="34" t="s">
        <v>1296</v>
      </c>
      <c r="G114" s="290" t="s">
        <v>302</v>
      </c>
      <c r="H114" s="42">
        <v>183</v>
      </c>
    </row>
    <row r="115" spans="1:8" ht="16.5" customHeight="1" x14ac:dyDescent="0.25">
      <c r="A115" s="34">
        <f t="shared" si="2"/>
        <v>112</v>
      </c>
      <c r="B115" s="34" t="s">
        <v>49</v>
      </c>
      <c r="C115" s="34" t="s">
        <v>213</v>
      </c>
      <c r="D115" s="106">
        <v>18</v>
      </c>
      <c r="E115" s="34" t="s">
        <v>1299</v>
      </c>
      <c r="F115" s="34" t="s">
        <v>1296</v>
      </c>
      <c r="G115" s="65" t="s">
        <v>392</v>
      </c>
      <c r="H115" s="60">
        <v>577</v>
      </c>
    </row>
    <row r="116" spans="1:8" ht="16.5" customHeight="1" x14ac:dyDescent="0.25">
      <c r="A116" s="34">
        <f t="shared" si="2"/>
        <v>113</v>
      </c>
      <c r="B116" s="32" t="s">
        <v>49</v>
      </c>
      <c r="C116" s="32" t="s">
        <v>1194</v>
      </c>
      <c r="D116" s="294">
        <v>18</v>
      </c>
      <c r="E116" s="50" t="s">
        <v>1297</v>
      </c>
      <c r="F116" s="50" t="s">
        <v>1296</v>
      </c>
      <c r="G116" s="65" t="s">
        <v>303</v>
      </c>
      <c r="H116" s="103">
        <v>50</v>
      </c>
    </row>
    <row r="117" spans="1:8" ht="16.5" customHeight="1" x14ac:dyDescent="0.25">
      <c r="A117" s="34">
        <f t="shared" si="2"/>
        <v>114</v>
      </c>
      <c r="B117" s="34" t="s">
        <v>49</v>
      </c>
      <c r="C117" s="34" t="s">
        <v>1195</v>
      </c>
      <c r="D117" s="74">
        <v>18</v>
      </c>
      <c r="E117" s="44" t="s">
        <v>8</v>
      </c>
      <c r="F117" s="44" t="s">
        <v>1296</v>
      </c>
      <c r="G117" s="65" t="s">
        <v>303</v>
      </c>
      <c r="H117" s="43">
        <v>51</v>
      </c>
    </row>
    <row r="118" spans="1:8" ht="16.5" customHeight="1" x14ac:dyDescent="0.25">
      <c r="A118" s="34">
        <f t="shared" si="2"/>
        <v>115</v>
      </c>
      <c r="B118" s="34" t="s">
        <v>50</v>
      </c>
      <c r="C118" s="34" t="s">
        <v>1196</v>
      </c>
      <c r="D118" s="74" t="s">
        <v>305</v>
      </c>
      <c r="E118" s="44" t="s">
        <v>1297</v>
      </c>
      <c r="F118" s="44" t="s">
        <v>1299</v>
      </c>
      <c r="G118" s="65" t="s">
        <v>303</v>
      </c>
      <c r="H118" s="43">
        <v>52</v>
      </c>
    </row>
    <row r="119" spans="1:8" ht="16.5" customHeight="1" x14ac:dyDescent="0.25">
      <c r="A119" s="34">
        <f t="shared" si="2"/>
        <v>116</v>
      </c>
      <c r="B119" s="34" t="s">
        <v>50</v>
      </c>
      <c r="C119" s="34" t="s">
        <v>1197</v>
      </c>
      <c r="D119" s="74" t="s">
        <v>305</v>
      </c>
      <c r="E119" s="44" t="s">
        <v>1297</v>
      </c>
      <c r="F119" s="44" t="s">
        <v>1299</v>
      </c>
      <c r="G119" s="65" t="s">
        <v>303</v>
      </c>
      <c r="H119" s="43">
        <v>53</v>
      </c>
    </row>
    <row r="120" spans="1:8" ht="16.5" customHeight="1" x14ac:dyDescent="0.25">
      <c r="A120" s="34">
        <f t="shared" si="2"/>
        <v>117</v>
      </c>
      <c r="B120" s="34" t="s">
        <v>291</v>
      </c>
      <c r="C120" s="34" t="s">
        <v>1345</v>
      </c>
      <c r="D120" s="74">
        <v>15</v>
      </c>
      <c r="E120" s="44" t="s">
        <v>1297</v>
      </c>
      <c r="F120" s="44" t="s">
        <v>1298</v>
      </c>
      <c r="G120" s="65" t="s">
        <v>817</v>
      </c>
      <c r="H120" s="42">
        <v>70</v>
      </c>
    </row>
    <row r="121" spans="1:8" ht="16.5" customHeight="1" x14ac:dyDescent="0.25">
      <c r="A121" s="34">
        <f t="shared" si="2"/>
        <v>118</v>
      </c>
      <c r="B121" s="34" t="s">
        <v>204</v>
      </c>
      <c r="C121" s="34" t="s">
        <v>1141</v>
      </c>
      <c r="D121" s="74">
        <v>19</v>
      </c>
      <c r="E121" s="44" t="s">
        <v>1297</v>
      </c>
      <c r="F121" s="44" t="s">
        <v>1298</v>
      </c>
      <c r="G121" s="65" t="s">
        <v>392</v>
      </c>
      <c r="H121" s="60">
        <v>561</v>
      </c>
    </row>
    <row r="122" spans="1:8" ht="16.5" customHeight="1" x14ac:dyDescent="0.25">
      <c r="A122" s="34">
        <f t="shared" si="2"/>
        <v>119</v>
      </c>
      <c r="B122" s="34" t="s">
        <v>399</v>
      </c>
      <c r="C122" s="34" t="s">
        <v>400</v>
      </c>
      <c r="D122" s="74">
        <v>15</v>
      </c>
      <c r="E122" s="44" t="s">
        <v>230</v>
      </c>
      <c r="F122" s="44" t="s">
        <v>1298</v>
      </c>
      <c r="G122" s="65" t="s">
        <v>401</v>
      </c>
      <c r="H122" s="52" t="s">
        <v>305</v>
      </c>
    </row>
    <row r="123" spans="1:8" x14ac:dyDescent="0.25">
      <c r="A123" s="34">
        <f t="shared" si="2"/>
        <v>120</v>
      </c>
      <c r="B123" s="34" t="s">
        <v>397</v>
      </c>
      <c r="C123" s="34" t="s">
        <v>1346</v>
      </c>
      <c r="D123" s="74">
        <v>14</v>
      </c>
      <c r="E123" s="44" t="s">
        <v>230</v>
      </c>
      <c r="F123" s="44" t="s">
        <v>1298</v>
      </c>
      <c r="G123" s="65" t="s">
        <v>819</v>
      </c>
      <c r="H123" s="52" t="s">
        <v>305</v>
      </c>
    </row>
    <row r="124" spans="1:8" ht="16.5" customHeight="1" x14ac:dyDescent="0.25">
      <c r="A124" s="34">
        <f t="shared" si="2"/>
        <v>121</v>
      </c>
      <c r="B124" s="34" t="s">
        <v>365</v>
      </c>
      <c r="C124" s="34" t="s">
        <v>1347</v>
      </c>
      <c r="D124" s="74">
        <v>16</v>
      </c>
      <c r="E124" s="44" t="s">
        <v>1297</v>
      </c>
      <c r="F124" s="44" t="s">
        <v>1299</v>
      </c>
      <c r="G124" s="290" t="s">
        <v>391</v>
      </c>
      <c r="H124" s="105">
        <v>164</v>
      </c>
    </row>
    <row r="125" spans="1:8" x14ac:dyDescent="0.25">
      <c r="A125" s="34">
        <f t="shared" si="2"/>
        <v>122</v>
      </c>
      <c r="B125" s="34" t="s">
        <v>1320</v>
      </c>
      <c r="C125" s="34" t="s">
        <v>1198</v>
      </c>
      <c r="D125" s="74">
        <v>17</v>
      </c>
      <c r="E125" s="44" t="s">
        <v>8</v>
      </c>
      <c r="F125" s="44" t="s">
        <v>4</v>
      </c>
      <c r="G125" s="65" t="s">
        <v>303</v>
      </c>
      <c r="H125" s="43">
        <v>54</v>
      </c>
    </row>
    <row r="126" spans="1:8" ht="16.5" customHeight="1" x14ac:dyDescent="0.25">
      <c r="A126" s="34">
        <f t="shared" si="2"/>
        <v>123</v>
      </c>
      <c r="B126" s="34" t="s">
        <v>117</v>
      </c>
      <c r="C126" s="34" t="s">
        <v>1268</v>
      </c>
      <c r="D126" s="74">
        <v>18</v>
      </c>
      <c r="E126" s="44" t="s">
        <v>1297</v>
      </c>
      <c r="F126" s="44" t="s">
        <v>1296</v>
      </c>
      <c r="G126" s="65" t="s">
        <v>303</v>
      </c>
      <c r="H126" s="43">
        <v>144</v>
      </c>
    </row>
    <row r="127" spans="1:8" x14ac:dyDescent="0.25">
      <c r="A127" s="34">
        <f t="shared" si="2"/>
        <v>124</v>
      </c>
      <c r="B127" s="34" t="s">
        <v>96</v>
      </c>
      <c r="C127" s="34" t="s">
        <v>1240</v>
      </c>
      <c r="D127" s="74">
        <v>18</v>
      </c>
      <c r="E127" s="44" t="s">
        <v>8</v>
      </c>
      <c r="F127" s="44" t="s">
        <v>1298</v>
      </c>
      <c r="G127" s="65" t="s">
        <v>303</v>
      </c>
      <c r="H127" s="43">
        <v>112</v>
      </c>
    </row>
    <row r="128" spans="1:8" ht="16.5" customHeight="1" x14ac:dyDescent="0.25">
      <c r="A128" s="34">
        <f t="shared" si="2"/>
        <v>125</v>
      </c>
      <c r="B128" s="34" t="s">
        <v>52</v>
      </c>
      <c r="C128" s="34" t="s">
        <v>1199</v>
      </c>
      <c r="D128" s="74">
        <v>17</v>
      </c>
      <c r="E128" s="44" t="s">
        <v>230</v>
      </c>
      <c r="F128" s="44" t="s">
        <v>1298</v>
      </c>
      <c r="G128" s="65" t="s">
        <v>303</v>
      </c>
      <c r="H128" s="43">
        <v>55</v>
      </c>
    </row>
    <row r="129" spans="1:8" ht="16.5" customHeight="1" x14ac:dyDescent="0.25">
      <c r="A129" s="34">
        <f t="shared" si="2"/>
        <v>126</v>
      </c>
      <c r="B129" s="34" t="s">
        <v>216</v>
      </c>
      <c r="C129" s="34" t="s">
        <v>1153</v>
      </c>
      <c r="D129" s="74">
        <v>20</v>
      </c>
      <c r="E129" s="44" t="s">
        <v>8</v>
      </c>
      <c r="F129" s="44" t="s">
        <v>1296</v>
      </c>
      <c r="G129" s="65" t="s">
        <v>392</v>
      </c>
      <c r="H129" s="60">
        <v>659</v>
      </c>
    </row>
    <row r="130" spans="1:8" ht="16.5" customHeight="1" x14ac:dyDescent="0.25">
      <c r="A130" s="34">
        <f t="shared" si="2"/>
        <v>127</v>
      </c>
      <c r="B130" s="34" t="s">
        <v>53</v>
      </c>
      <c r="C130" s="34" t="s">
        <v>1200</v>
      </c>
      <c r="D130" s="74">
        <v>17</v>
      </c>
      <c r="E130" s="44" t="s">
        <v>1299</v>
      </c>
      <c r="F130" s="44" t="s">
        <v>4</v>
      </c>
      <c r="G130" s="65" t="s">
        <v>303</v>
      </c>
      <c r="H130" s="43">
        <v>56</v>
      </c>
    </row>
    <row r="131" spans="1:8" ht="16.5" customHeight="1" x14ac:dyDescent="0.25">
      <c r="A131" s="55">
        <f t="shared" si="2"/>
        <v>128</v>
      </c>
      <c r="B131" s="55" t="s">
        <v>1333</v>
      </c>
      <c r="C131" s="55" t="s">
        <v>1126</v>
      </c>
      <c r="D131" s="291">
        <v>17</v>
      </c>
      <c r="E131" s="61" t="s">
        <v>1297</v>
      </c>
      <c r="F131" s="61" t="s">
        <v>4</v>
      </c>
      <c r="G131" s="311" t="s">
        <v>819</v>
      </c>
      <c r="H131" s="312" t="s">
        <v>305</v>
      </c>
    </row>
    <row r="132" spans="1:8" ht="16.5" customHeight="1" x14ac:dyDescent="0.25">
      <c r="A132" s="34">
        <f t="shared" si="2"/>
        <v>129</v>
      </c>
      <c r="B132" s="34" t="s">
        <v>54</v>
      </c>
      <c r="C132" s="34" t="s">
        <v>1201</v>
      </c>
      <c r="D132" s="74">
        <v>19</v>
      </c>
      <c r="E132" s="44" t="s">
        <v>1297</v>
      </c>
      <c r="F132" s="44" t="s">
        <v>1296</v>
      </c>
      <c r="G132" s="65" t="s">
        <v>303</v>
      </c>
      <c r="H132" s="43">
        <v>57</v>
      </c>
    </row>
    <row r="133" spans="1:8" ht="16.5" customHeight="1" x14ac:dyDescent="0.25">
      <c r="A133" s="34">
        <f t="shared" si="2"/>
        <v>130</v>
      </c>
      <c r="B133" s="34" t="s">
        <v>126</v>
      </c>
      <c r="C133" s="34" t="s">
        <v>1071</v>
      </c>
      <c r="D133" s="74">
        <v>18</v>
      </c>
      <c r="E133" s="44" t="s">
        <v>8</v>
      </c>
      <c r="F133" s="44" t="s">
        <v>1296</v>
      </c>
      <c r="G133" s="290" t="s">
        <v>301</v>
      </c>
      <c r="H133" s="38">
        <v>9</v>
      </c>
    </row>
    <row r="134" spans="1:8" ht="16.5" customHeight="1" x14ac:dyDescent="0.25">
      <c r="A134" s="34">
        <f t="shared" si="2"/>
        <v>131</v>
      </c>
      <c r="B134" s="34" t="s">
        <v>138</v>
      </c>
      <c r="C134" s="34" t="s">
        <v>139</v>
      </c>
      <c r="D134" s="74">
        <v>18</v>
      </c>
      <c r="E134" s="44" t="s">
        <v>230</v>
      </c>
      <c r="F134" s="44" t="s">
        <v>1296</v>
      </c>
      <c r="G134" s="290" t="s">
        <v>301</v>
      </c>
      <c r="H134" s="38">
        <v>22</v>
      </c>
    </row>
    <row r="135" spans="1:8" ht="16.5" customHeight="1" x14ac:dyDescent="0.25">
      <c r="A135" s="34">
        <f t="shared" si="2"/>
        <v>132</v>
      </c>
      <c r="B135" s="34" t="s">
        <v>223</v>
      </c>
      <c r="C135" s="34" t="s">
        <v>1152</v>
      </c>
      <c r="D135" s="74">
        <v>18</v>
      </c>
      <c r="E135" s="44" t="s">
        <v>8</v>
      </c>
      <c r="F135" s="44" t="s">
        <v>1296</v>
      </c>
      <c r="G135" s="65" t="s">
        <v>392</v>
      </c>
      <c r="H135" s="60">
        <v>602</v>
      </c>
    </row>
    <row r="136" spans="1:8" ht="16.5" customHeight="1" x14ac:dyDescent="0.25">
      <c r="A136" s="34">
        <f t="shared" si="2"/>
        <v>133</v>
      </c>
      <c r="B136" s="34" t="s">
        <v>109</v>
      </c>
      <c r="C136" s="34" t="s">
        <v>1259</v>
      </c>
      <c r="D136" s="74">
        <v>18</v>
      </c>
      <c r="E136" s="44" t="s">
        <v>1299</v>
      </c>
      <c r="F136" s="44" t="s">
        <v>1296</v>
      </c>
      <c r="G136" s="65" t="s">
        <v>303</v>
      </c>
      <c r="H136" s="43">
        <v>135</v>
      </c>
    </row>
    <row r="137" spans="1:8" ht="16.5" customHeight="1" x14ac:dyDescent="0.25">
      <c r="A137" s="34">
        <f t="shared" si="2"/>
        <v>134</v>
      </c>
      <c r="B137" s="34" t="s">
        <v>187</v>
      </c>
      <c r="C137" s="34" t="s">
        <v>1131</v>
      </c>
      <c r="D137" s="74">
        <v>18</v>
      </c>
      <c r="E137" s="44" t="s">
        <v>1297</v>
      </c>
      <c r="F137" s="44" t="s">
        <v>1296</v>
      </c>
      <c r="G137" s="65" t="s">
        <v>392</v>
      </c>
      <c r="H137" s="60">
        <v>488</v>
      </c>
    </row>
    <row r="138" spans="1:8" ht="16.5" customHeight="1" x14ac:dyDescent="0.25">
      <c r="A138" s="34">
        <f t="shared" si="2"/>
        <v>135</v>
      </c>
      <c r="B138" s="34" t="s">
        <v>55</v>
      </c>
      <c r="C138" s="34" t="s">
        <v>1202</v>
      </c>
      <c r="D138" s="74">
        <v>16</v>
      </c>
      <c r="E138" s="44" t="s">
        <v>1297</v>
      </c>
      <c r="F138" s="44" t="s">
        <v>4</v>
      </c>
      <c r="G138" s="65" t="s">
        <v>303</v>
      </c>
      <c r="H138" s="43">
        <v>58</v>
      </c>
    </row>
    <row r="139" spans="1:8" ht="16.5" customHeight="1" x14ac:dyDescent="0.25">
      <c r="A139" s="34">
        <f t="shared" si="2"/>
        <v>136</v>
      </c>
      <c r="B139" s="34" t="s">
        <v>55</v>
      </c>
      <c r="C139" s="34" t="s">
        <v>1203</v>
      </c>
      <c r="D139" s="74">
        <v>16</v>
      </c>
      <c r="E139" s="44" t="s">
        <v>1297</v>
      </c>
      <c r="F139" s="44" t="s">
        <v>4</v>
      </c>
      <c r="G139" s="65" t="s">
        <v>303</v>
      </c>
      <c r="H139" s="43">
        <v>59</v>
      </c>
    </row>
    <row r="140" spans="1:8" ht="16.5" customHeight="1" x14ac:dyDescent="0.25">
      <c r="A140" s="34">
        <f t="shared" si="2"/>
        <v>137</v>
      </c>
      <c r="B140" s="34" t="s">
        <v>56</v>
      </c>
      <c r="C140" s="34" t="s">
        <v>57</v>
      </c>
      <c r="D140" s="74">
        <v>16</v>
      </c>
      <c r="E140" s="44" t="s">
        <v>1297</v>
      </c>
      <c r="F140" s="44" t="s">
        <v>4</v>
      </c>
      <c r="G140" s="65" t="s">
        <v>303</v>
      </c>
      <c r="H140" s="43">
        <v>60</v>
      </c>
    </row>
    <row r="141" spans="1:8" ht="16.5" customHeight="1" x14ac:dyDescent="0.25">
      <c r="A141" s="34">
        <f t="shared" si="2"/>
        <v>138</v>
      </c>
      <c r="B141" s="34" t="s">
        <v>56</v>
      </c>
      <c r="C141" s="34" t="s">
        <v>1204</v>
      </c>
      <c r="D141" s="74">
        <v>16</v>
      </c>
      <c r="E141" s="44" t="s">
        <v>230</v>
      </c>
      <c r="F141" s="44" t="s">
        <v>4</v>
      </c>
      <c r="G141" s="65" t="s">
        <v>303</v>
      </c>
      <c r="H141" s="43">
        <v>61</v>
      </c>
    </row>
    <row r="142" spans="1:8" ht="16.5" customHeight="1" x14ac:dyDescent="0.25">
      <c r="A142" s="34">
        <f t="shared" si="2"/>
        <v>139</v>
      </c>
      <c r="B142" s="34" t="s">
        <v>228</v>
      </c>
      <c r="C142" s="34" t="s">
        <v>1125</v>
      </c>
      <c r="D142" s="74">
        <v>16</v>
      </c>
      <c r="E142" s="44" t="s">
        <v>1297</v>
      </c>
      <c r="F142" s="44" t="s">
        <v>4</v>
      </c>
      <c r="G142" s="65" t="s">
        <v>392</v>
      </c>
      <c r="H142" s="60">
        <v>478</v>
      </c>
    </row>
    <row r="143" spans="1:8" ht="16.5" customHeight="1" x14ac:dyDescent="0.25">
      <c r="A143" s="34">
        <f t="shared" si="2"/>
        <v>140</v>
      </c>
      <c r="B143" s="34" t="s">
        <v>188</v>
      </c>
      <c r="C143" s="34" t="s">
        <v>1132</v>
      </c>
      <c r="D143" s="74">
        <v>18</v>
      </c>
      <c r="E143" s="44" t="s">
        <v>1297</v>
      </c>
      <c r="F143" s="44" t="s">
        <v>1296</v>
      </c>
      <c r="G143" s="65" t="s">
        <v>392</v>
      </c>
      <c r="H143" s="60">
        <v>490</v>
      </c>
    </row>
    <row r="144" spans="1:8" ht="16.5" customHeight="1" x14ac:dyDescent="0.25">
      <c r="A144" s="34">
        <f t="shared" si="2"/>
        <v>141</v>
      </c>
      <c r="B144" s="39" t="s">
        <v>1319</v>
      </c>
      <c r="C144" s="34" t="s">
        <v>1245</v>
      </c>
      <c r="D144" s="74">
        <v>18</v>
      </c>
      <c r="E144" s="44" t="s">
        <v>1299</v>
      </c>
      <c r="F144" s="44" t="s">
        <v>4</v>
      </c>
      <c r="G144" s="65" t="s">
        <v>303</v>
      </c>
      <c r="H144" s="43">
        <v>119</v>
      </c>
    </row>
    <row r="145" spans="1:8" ht="16.5" customHeight="1" x14ac:dyDescent="0.25">
      <c r="A145" s="34">
        <f t="shared" si="2"/>
        <v>142</v>
      </c>
      <c r="B145" s="34" t="s">
        <v>164</v>
      </c>
      <c r="C145" s="39" t="s">
        <v>236</v>
      </c>
      <c r="D145" s="74">
        <v>19</v>
      </c>
      <c r="E145" s="44" t="s">
        <v>305</v>
      </c>
      <c r="F145" s="44" t="s">
        <v>1296</v>
      </c>
      <c r="G145" s="290" t="s">
        <v>300</v>
      </c>
      <c r="H145" s="35">
        <v>221</v>
      </c>
    </row>
    <row r="146" spans="1:8" ht="16.5" customHeight="1" x14ac:dyDescent="0.25">
      <c r="A146" s="34">
        <f t="shared" si="2"/>
        <v>143</v>
      </c>
      <c r="B146" s="34" t="s">
        <v>164</v>
      </c>
      <c r="C146" s="34" t="s">
        <v>236</v>
      </c>
      <c r="D146" s="74">
        <v>19</v>
      </c>
      <c r="E146" s="44" t="s">
        <v>305</v>
      </c>
      <c r="F146" s="44" t="s">
        <v>1296</v>
      </c>
      <c r="G146" s="290" t="s">
        <v>300</v>
      </c>
      <c r="H146" s="35">
        <v>222</v>
      </c>
    </row>
    <row r="147" spans="1:8" ht="16.5" customHeight="1" x14ac:dyDescent="0.25">
      <c r="A147" s="34">
        <f t="shared" si="2"/>
        <v>144</v>
      </c>
      <c r="B147" s="34" t="s">
        <v>164</v>
      </c>
      <c r="C147" s="34" t="s">
        <v>236</v>
      </c>
      <c r="D147" s="74">
        <v>19</v>
      </c>
      <c r="E147" s="44" t="s">
        <v>305</v>
      </c>
      <c r="F147" s="44" t="s">
        <v>1296</v>
      </c>
      <c r="G147" s="290" t="s">
        <v>300</v>
      </c>
      <c r="H147" s="35">
        <v>223</v>
      </c>
    </row>
    <row r="148" spans="1:8" ht="16.5" customHeight="1" x14ac:dyDescent="0.25">
      <c r="A148" s="34">
        <f t="shared" si="2"/>
        <v>145</v>
      </c>
      <c r="B148" s="34" t="s">
        <v>164</v>
      </c>
      <c r="C148" s="34" t="s">
        <v>1096</v>
      </c>
      <c r="D148" s="74">
        <v>19</v>
      </c>
      <c r="E148" s="44" t="s">
        <v>1299</v>
      </c>
      <c r="F148" s="44" t="s">
        <v>1296</v>
      </c>
      <c r="G148" s="290" t="s">
        <v>301</v>
      </c>
      <c r="H148" s="38">
        <v>46</v>
      </c>
    </row>
    <row r="149" spans="1:8" ht="16.5" customHeight="1" x14ac:dyDescent="0.25">
      <c r="A149" s="34">
        <f t="shared" si="2"/>
        <v>146</v>
      </c>
      <c r="B149" s="34" t="s">
        <v>164</v>
      </c>
      <c r="C149" s="34" t="s">
        <v>165</v>
      </c>
      <c r="D149" s="74">
        <v>19</v>
      </c>
      <c r="E149" s="44" t="s">
        <v>8</v>
      </c>
      <c r="F149" s="44" t="s">
        <v>1296</v>
      </c>
      <c r="G149" s="290" t="s">
        <v>301</v>
      </c>
      <c r="H149" s="38">
        <v>48</v>
      </c>
    </row>
    <row r="150" spans="1:8" ht="16.5" customHeight="1" x14ac:dyDescent="0.25">
      <c r="A150" s="34">
        <f t="shared" si="2"/>
        <v>147</v>
      </c>
      <c r="B150" s="34" t="s">
        <v>164</v>
      </c>
      <c r="C150" s="34" t="s">
        <v>1098</v>
      </c>
      <c r="D150" s="74">
        <v>19</v>
      </c>
      <c r="E150" s="44" t="s">
        <v>1299</v>
      </c>
      <c r="F150" s="44" t="s">
        <v>1296</v>
      </c>
      <c r="G150" s="290" t="s">
        <v>301</v>
      </c>
      <c r="H150" s="38">
        <v>50</v>
      </c>
    </row>
    <row r="151" spans="1:8" ht="16.5" customHeight="1" x14ac:dyDescent="0.25">
      <c r="A151" s="34">
        <f t="shared" si="2"/>
        <v>148</v>
      </c>
      <c r="B151" s="34" t="s">
        <v>225</v>
      </c>
      <c r="C151" s="34" t="s">
        <v>1137</v>
      </c>
      <c r="D151" s="74">
        <v>16</v>
      </c>
      <c r="E151" s="44" t="s">
        <v>1297</v>
      </c>
      <c r="F151" s="44" t="s">
        <v>1298</v>
      </c>
      <c r="G151" s="65" t="s">
        <v>392</v>
      </c>
      <c r="H151" s="60">
        <v>557</v>
      </c>
    </row>
    <row r="152" spans="1:8" ht="16.5" customHeight="1" x14ac:dyDescent="0.25">
      <c r="A152" s="34">
        <f t="shared" si="2"/>
        <v>149</v>
      </c>
      <c r="B152" s="34" t="s">
        <v>225</v>
      </c>
      <c r="C152" s="34" t="s">
        <v>1114</v>
      </c>
      <c r="D152" s="74">
        <v>16</v>
      </c>
      <c r="E152" s="44" t="s">
        <v>230</v>
      </c>
      <c r="F152" s="44" t="s">
        <v>1298</v>
      </c>
      <c r="G152" s="65" t="s">
        <v>392</v>
      </c>
      <c r="H152" s="60">
        <v>286</v>
      </c>
    </row>
    <row r="153" spans="1:8" ht="16.5" customHeight="1" x14ac:dyDescent="0.25">
      <c r="A153" s="34">
        <f t="shared" si="2"/>
        <v>150</v>
      </c>
      <c r="B153" s="34" t="s">
        <v>58</v>
      </c>
      <c r="C153" s="34" t="s">
        <v>1205</v>
      </c>
      <c r="D153" s="74" t="s">
        <v>305</v>
      </c>
      <c r="E153" s="44" t="s">
        <v>305</v>
      </c>
      <c r="F153" s="44" t="s">
        <v>1298</v>
      </c>
      <c r="G153" s="65" t="s">
        <v>303</v>
      </c>
      <c r="H153" s="43">
        <v>62</v>
      </c>
    </row>
    <row r="154" spans="1:8" ht="16.5" customHeight="1" x14ac:dyDescent="0.25">
      <c r="A154" s="34">
        <f t="shared" si="2"/>
        <v>151</v>
      </c>
      <c r="B154" s="34" t="s">
        <v>58</v>
      </c>
      <c r="C154" s="34" t="s">
        <v>1206</v>
      </c>
      <c r="D154" s="74" t="s">
        <v>305</v>
      </c>
      <c r="E154" s="44" t="s">
        <v>230</v>
      </c>
      <c r="F154" s="44" t="s">
        <v>1298</v>
      </c>
      <c r="G154" s="65" t="s">
        <v>303</v>
      </c>
      <c r="H154" s="43">
        <v>63</v>
      </c>
    </row>
    <row r="155" spans="1:8" ht="16.5" customHeight="1" x14ac:dyDescent="0.25">
      <c r="A155" s="34">
        <f t="shared" si="2"/>
        <v>152</v>
      </c>
      <c r="B155" s="34" t="s">
        <v>58</v>
      </c>
      <c r="C155" s="34" t="s">
        <v>1170</v>
      </c>
      <c r="D155" s="74" t="s">
        <v>305</v>
      </c>
      <c r="E155" s="44" t="s">
        <v>230</v>
      </c>
      <c r="F155" s="44" t="s">
        <v>1298</v>
      </c>
      <c r="G155" s="65" t="s">
        <v>303</v>
      </c>
      <c r="H155" s="43">
        <v>64</v>
      </c>
    </row>
    <row r="156" spans="1:8" ht="16.5" customHeight="1" x14ac:dyDescent="0.25">
      <c r="A156" s="34">
        <f t="shared" si="2"/>
        <v>153</v>
      </c>
      <c r="B156" s="34" t="s">
        <v>58</v>
      </c>
      <c r="C156" s="34" t="s">
        <v>1238</v>
      </c>
      <c r="D156" s="74" t="s">
        <v>305</v>
      </c>
      <c r="E156" s="44" t="s">
        <v>230</v>
      </c>
      <c r="F156" s="44" t="s">
        <v>1298</v>
      </c>
      <c r="G156" s="65" t="s">
        <v>303</v>
      </c>
      <c r="H156" s="43">
        <v>109</v>
      </c>
    </row>
    <row r="157" spans="1:8" ht="16.5" customHeight="1" x14ac:dyDescent="0.25">
      <c r="A157" s="34">
        <f t="shared" si="2"/>
        <v>154</v>
      </c>
      <c r="B157" s="34" t="s">
        <v>58</v>
      </c>
      <c r="C157" s="34" t="s">
        <v>1244</v>
      </c>
      <c r="D157" s="74" t="s">
        <v>305</v>
      </c>
      <c r="E157" s="44" t="s">
        <v>230</v>
      </c>
      <c r="F157" s="44" t="s">
        <v>1298</v>
      </c>
      <c r="G157" s="65" t="s">
        <v>303</v>
      </c>
      <c r="H157" s="43">
        <v>117</v>
      </c>
    </row>
    <row r="158" spans="1:8" ht="16.5" customHeight="1" x14ac:dyDescent="0.25">
      <c r="A158" s="34">
        <f t="shared" si="2"/>
        <v>155</v>
      </c>
      <c r="B158" s="34" t="s">
        <v>130</v>
      </c>
      <c r="C158" s="34" t="s">
        <v>131</v>
      </c>
      <c r="D158" s="74">
        <v>19</v>
      </c>
      <c r="E158" s="44" t="s">
        <v>305</v>
      </c>
      <c r="F158" s="44" t="s">
        <v>1296</v>
      </c>
      <c r="G158" s="290" t="s">
        <v>302</v>
      </c>
      <c r="H158" s="42">
        <v>163</v>
      </c>
    </row>
    <row r="159" spans="1:8" ht="16.5" customHeight="1" x14ac:dyDescent="0.25">
      <c r="A159" s="34">
        <f t="shared" si="2"/>
        <v>156</v>
      </c>
      <c r="B159" s="34" t="s">
        <v>379</v>
      </c>
      <c r="C159" s="34" t="s">
        <v>143</v>
      </c>
      <c r="D159" s="74">
        <v>19</v>
      </c>
      <c r="E159" s="44" t="s">
        <v>1297</v>
      </c>
      <c r="F159" s="44" t="s">
        <v>1296</v>
      </c>
      <c r="G159" s="290" t="s">
        <v>391</v>
      </c>
      <c r="H159" s="105">
        <v>211</v>
      </c>
    </row>
    <row r="160" spans="1:8" ht="16.5" customHeight="1" x14ac:dyDescent="0.25">
      <c r="A160" s="34">
        <f t="shared" ref="A160:A223" si="3">A159+1</f>
        <v>157</v>
      </c>
      <c r="B160" s="34" t="s">
        <v>136</v>
      </c>
      <c r="C160" s="34" t="s">
        <v>1078</v>
      </c>
      <c r="D160" s="74" t="s">
        <v>305</v>
      </c>
      <c r="E160" s="44" t="s">
        <v>1299</v>
      </c>
      <c r="F160" s="44" t="s">
        <v>1296</v>
      </c>
      <c r="G160" s="290" t="s">
        <v>301</v>
      </c>
      <c r="H160" s="38">
        <v>17</v>
      </c>
    </row>
    <row r="161" spans="1:8" ht="16.5" customHeight="1" x14ac:dyDescent="0.25">
      <c r="A161" s="34">
        <f t="shared" si="3"/>
        <v>158</v>
      </c>
      <c r="B161" s="34" t="s">
        <v>97</v>
      </c>
      <c r="C161" s="34" t="s">
        <v>1241</v>
      </c>
      <c r="D161" s="74">
        <v>19</v>
      </c>
      <c r="E161" s="44" t="s">
        <v>8</v>
      </c>
      <c r="F161" s="44" t="s">
        <v>1296</v>
      </c>
      <c r="G161" s="65" t="s">
        <v>303</v>
      </c>
      <c r="H161" s="43">
        <v>113</v>
      </c>
    </row>
    <row r="162" spans="1:8" ht="16.5" customHeight="1" x14ac:dyDescent="0.25">
      <c r="A162" s="34">
        <f t="shared" si="3"/>
        <v>159</v>
      </c>
      <c r="B162" s="34" t="s">
        <v>95</v>
      </c>
      <c r="C162" s="34" t="s">
        <v>1211</v>
      </c>
      <c r="D162" s="74">
        <v>18</v>
      </c>
      <c r="E162" s="44" t="s">
        <v>1297</v>
      </c>
      <c r="F162" s="44" t="s">
        <v>1296</v>
      </c>
      <c r="G162" s="65" t="s">
        <v>303</v>
      </c>
      <c r="H162" s="43">
        <v>111</v>
      </c>
    </row>
    <row r="163" spans="1:8" ht="16.5" customHeight="1" x14ac:dyDescent="0.25">
      <c r="A163" s="34">
        <f t="shared" si="3"/>
        <v>160</v>
      </c>
      <c r="B163" s="34" t="s">
        <v>191</v>
      </c>
      <c r="C163" s="34" t="s">
        <v>1134</v>
      </c>
      <c r="D163" s="74">
        <v>18</v>
      </c>
      <c r="E163" s="44" t="s">
        <v>1297</v>
      </c>
      <c r="F163" s="44" t="s">
        <v>1296</v>
      </c>
      <c r="G163" s="65" t="s">
        <v>392</v>
      </c>
      <c r="H163" s="60">
        <v>548</v>
      </c>
    </row>
    <row r="164" spans="1:8" ht="16.5" customHeight="1" x14ac:dyDescent="0.25">
      <c r="A164" s="34">
        <f t="shared" si="3"/>
        <v>161</v>
      </c>
      <c r="B164" s="34" t="s">
        <v>118</v>
      </c>
      <c r="C164" s="34" t="s">
        <v>1269</v>
      </c>
      <c r="D164" s="74">
        <v>18</v>
      </c>
      <c r="E164" s="44" t="s">
        <v>1297</v>
      </c>
      <c r="F164" s="44" t="s">
        <v>1296</v>
      </c>
      <c r="G164" s="65" t="s">
        <v>303</v>
      </c>
      <c r="H164" s="43">
        <v>145</v>
      </c>
    </row>
    <row r="165" spans="1:8" ht="16.5" customHeight="1" x14ac:dyDescent="0.25">
      <c r="A165" s="34">
        <f t="shared" si="3"/>
        <v>162</v>
      </c>
      <c r="B165" s="34" t="s">
        <v>243</v>
      </c>
      <c r="C165" s="34" t="s">
        <v>1348</v>
      </c>
      <c r="D165" s="74">
        <v>17</v>
      </c>
      <c r="E165" s="44" t="s">
        <v>230</v>
      </c>
      <c r="F165" s="44" t="s">
        <v>4</v>
      </c>
      <c r="G165" s="290" t="s">
        <v>302</v>
      </c>
      <c r="H165" s="42">
        <v>98</v>
      </c>
    </row>
    <row r="166" spans="1:8" x14ac:dyDescent="0.25">
      <c r="A166" s="34">
        <f t="shared" si="3"/>
        <v>163</v>
      </c>
      <c r="B166" s="34" t="s">
        <v>94</v>
      </c>
      <c r="C166" s="34" t="s">
        <v>1239</v>
      </c>
      <c r="D166" s="74">
        <v>17</v>
      </c>
      <c r="E166" s="44" t="s">
        <v>1297</v>
      </c>
      <c r="F166" s="44" t="s">
        <v>1306</v>
      </c>
      <c r="G166" s="65" t="s">
        <v>303</v>
      </c>
      <c r="H166" s="43">
        <v>110</v>
      </c>
    </row>
    <row r="167" spans="1:8" x14ac:dyDescent="0.25">
      <c r="A167" s="34">
        <f t="shared" si="3"/>
        <v>164</v>
      </c>
      <c r="B167" s="34" t="s">
        <v>172</v>
      </c>
      <c r="C167" s="34" t="s">
        <v>1105</v>
      </c>
      <c r="D167" s="74">
        <v>19</v>
      </c>
      <c r="E167" s="44" t="s">
        <v>1297</v>
      </c>
      <c r="F167" s="44" t="s">
        <v>1296</v>
      </c>
      <c r="G167" s="290" t="s">
        <v>301</v>
      </c>
      <c r="H167" s="38">
        <v>57</v>
      </c>
    </row>
    <row r="168" spans="1:8" x14ac:dyDescent="0.25">
      <c r="A168" s="34">
        <f t="shared" si="3"/>
        <v>165</v>
      </c>
      <c r="B168" s="34" t="s">
        <v>14</v>
      </c>
      <c r="C168" s="34" t="s">
        <v>1161</v>
      </c>
      <c r="D168" s="74">
        <v>19</v>
      </c>
      <c r="E168" s="44" t="s">
        <v>1297</v>
      </c>
      <c r="F168" s="44" t="s">
        <v>1296</v>
      </c>
      <c r="G168" s="65" t="s">
        <v>303</v>
      </c>
      <c r="H168" s="43">
        <v>9</v>
      </c>
    </row>
    <row r="169" spans="1:8" x14ac:dyDescent="0.25">
      <c r="A169" s="34">
        <f t="shared" si="3"/>
        <v>166</v>
      </c>
      <c r="B169" s="34" t="s">
        <v>150</v>
      </c>
      <c r="C169" s="34" t="s">
        <v>1087</v>
      </c>
      <c r="D169" s="74">
        <v>19</v>
      </c>
      <c r="E169" s="44" t="s">
        <v>1297</v>
      </c>
      <c r="F169" s="44" t="s">
        <v>1306</v>
      </c>
      <c r="G169" s="290" t="s">
        <v>301</v>
      </c>
      <c r="H169" s="38">
        <v>35</v>
      </c>
    </row>
    <row r="170" spans="1:8" x14ac:dyDescent="0.25">
      <c r="A170" s="34">
        <f t="shared" si="3"/>
        <v>167</v>
      </c>
      <c r="B170" s="34" t="s">
        <v>166</v>
      </c>
      <c r="C170" s="34" t="s">
        <v>167</v>
      </c>
      <c r="D170" s="74">
        <v>19</v>
      </c>
      <c r="E170" s="44" t="s">
        <v>8</v>
      </c>
      <c r="F170" s="44" t="s">
        <v>1296</v>
      </c>
      <c r="G170" s="290" t="s">
        <v>301</v>
      </c>
      <c r="H170" s="38">
        <v>49</v>
      </c>
    </row>
    <row r="171" spans="1:8" x14ac:dyDescent="0.25">
      <c r="A171" s="34">
        <f t="shared" si="3"/>
        <v>168</v>
      </c>
      <c r="B171" s="34" t="s">
        <v>166</v>
      </c>
      <c r="C171" s="34" t="s">
        <v>1106</v>
      </c>
      <c r="D171" s="74">
        <v>19</v>
      </c>
      <c r="E171" s="44" t="s">
        <v>3</v>
      </c>
      <c r="F171" s="44" t="s">
        <v>1296</v>
      </c>
      <c r="G171" s="290" t="s">
        <v>301</v>
      </c>
      <c r="H171" s="38">
        <v>58</v>
      </c>
    </row>
    <row r="172" spans="1:8" x14ac:dyDescent="0.25">
      <c r="A172" s="34">
        <f t="shared" si="3"/>
        <v>169</v>
      </c>
      <c r="B172" s="34" t="s">
        <v>166</v>
      </c>
      <c r="C172" s="34" t="s">
        <v>1108</v>
      </c>
      <c r="D172" s="74">
        <v>19</v>
      </c>
      <c r="E172" s="44" t="s">
        <v>3</v>
      </c>
      <c r="F172" s="44" t="s">
        <v>1296</v>
      </c>
      <c r="G172" s="290" t="s">
        <v>301</v>
      </c>
      <c r="H172" s="38">
        <v>60</v>
      </c>
    </row>
    <row r="173" spans="1:8" x14ac:dyDescent="0.25">
      <c r="A173" s="34">
        <f t="shared" si="3"/>
        <v>170</v>
      </c>
      <c r="B173" s="34" t="s">
        <v>171</v>
      </c>
      <c r="C173" s="34" t="s">
        <v>1103</v>
      </c>
      <c r="D173" s="74">
        <v>19</v>
      </c>
      <c r="E173" s="44" t="s">
        <v>1299</v>
      </c>
      <c r="F173" s="44" t="s">
        <v>1296</v>
      </c>
      <c r="G173" s="290" t="s">
        <v>301</v>
      </c>
      <c r="H173" s="38">
        <v>55</v>
      </c>
    </row>
    <row r="174" spans="1:8" x14ac:dyDescent="0.25">
      <c r="A174" s="34">
        <f t="shared" si="3"/>
        <v>171</v>
      </c>
      <c r="B174" s="34" t="s">
        <v>171</v>
      </c>
      <c r="C174" s="34" t="s">
        <v>1104</v>
      </c>
      <c r="D174" s="74">
        <v>19</v>
      </c>
      <c r="E174" s="44" t="s">
        <v>1299</v>
      </c>
      <c r="F174" s="44" t="s">
        <v>1296</v>
      </c>
      <c r="G174" s="290" t="s">
        <v>301</v>
      </c>
      <c r="H174" s="38">
        <v>56</v>
      </c>
    </row>
    <row r="175" spans="1:8" x14ac:dyDescent="0.25">
      <c r="A175" s="34">
        <f t="shared" si="3"/>
        <v>172</v>
      </c>
      <c r="B175" s="34" t="s">
        <v>104</v>
      </c>
      <c r="C175" s="34" t="s">
        <v>1211</v>
      </c>
      <c r="D175" s="74">
        <v>18</v>
      </c>
      <c r="E175" s="44" t="s">
        <v>1297</v>
      </c>
      <c r="F175" s="44" t="s">
        <v>1296</v>
      </c>
      <c r="G175" s="65" t="s">
        <v>303</v>
      </c>
      <c r="H175" s="43">
        <v>124</v>
      </c>
    </row>
    <row r="176" spans="1:8" x14ac:dyDescent="0.25">
      <c r="A176" s="34">
        <f t="shared" si="3"/>
        <v>173</v>
      </c>
      <c r="B176" s="34" t="s">
        <v>1318</v>
      </c>
      <c r="C176" s="34" t="s">
        <v>1121</v>
      </c>
      <c r="D176" s="74">
        <v>17</v>
      </c>
      <c r="E176" s="44" t="s">
        <v>230</v>
      </c>
      <c r="F176" s="44" t="s">
        <v>4</v>
      </c>
      <c r="G176" s="65" t="s">
        <v>303</v>
      </c>
      <c r="H176" s="43">
        <v>65</v>
      </c>
    </row>
    <row r="177" spans="1:8" x14ac:dyDescent="0.25">
      <c r="A177" s="34">
        <f t="shared" si="3"/>
        <v>174</v>
      </c>
      <c r="B177" s="34" t="s">
        <v>183</v>
      </c>
      <c r="C177" s="34" t="s">
        <v>1129</v>
      </c>
      <c r="D177" s="74">
        <v>17</v>
      </c>
      <c r="E177" s="44" t="s">
        <v>230</v>
      </c>
      <c r="F177" s="44" t="s">
        <v>4</v>
      </c>
      <c r="G177" s="65" t="s">
        <v>392</v>
      </c>
      <c r="H177" s="60">
        <v>484</v>
      </c>
    </row>
    <row r="178" spans="1:8" x14ac:dyDescent="0.25">
      <c r="A178" s="34">
        <f t="shared" si="3"/>
        <v>175</v>
      </c>
      <c r="B178" s="34" t="s">
        <v>1317</v>
      </c>
      <c r="C178" s="34" t="s">
        <v>1349</v>
      </c>
      <c r="D178" s="74">
        <v>18</v>
      </c>
      <c r="E178" s="44" t="s">
        <v>1297</v>
      </c>
      <c r="F178" s="44" t="s">
        <v>4</v>
      </c>
      <c r="G178" s="290" t="s">
        <v>391</v>
      </c>
      <c r="H178" s="105">
        <v>224</v>
      </c>
    </row>
    <row r="179" spans="1:8" x14ac:dyDescent="0.25">
      <c r="A179" s="34">
        <f t="shared" si="3"/>
        <v>176</v>
      </c>
      <c r="B179" s="34" t="s">
        <v>222</v>
      </c>
      <c r="C179" s="34" t="s">
        <v>1113</v>
      </c>
      <c r="D179" s="74">
        <v>17</v>
      </c>
      <c r="E179" s="44" t="s">
        <v>230</v>
      </c>
      <c r="F179" s="44" t="s">
        <v>1298</v>
      </c>
      <c r="G179" s="65" t="s">
        <v>392</v>
      </c>
      <c r="H179" s="60">
        <v>6</v>
      </c>
    </row>
    <row r="180" spans="1:8" x14ac:dyDescent="0.25">
      <c r="A180" s="34">
        <f t="shared" si="3"/>
        <v>177</v>
      </c>
      <c r="B180" s="34" t="s">
        <v>15</v>
      </c>
      <c r="C180" s="34" t="s">
        <v>1162</v>
      </c>
      <c r="D180" s="74">
        <v>16</v>
      </c>
      <c r="E180" s="44" t="s">
        <v>230</v>
      </c>
      <c r="F180" s="44" t="s">
        <v>1298</v>
      </c>
      <c r="G180" s="65" t="s">
        <v>303</v>
      </c>
      <c r="H180" s="43">
        <v>10</v>
      </c>
    </row>
    <row r="181" spans="1:8" x14ac:dyDescent="0.25">
      <c r="A181" s="34">
        <f t="shared" si="3"/>
        <v>178</v>
      </c>
      <c r="B181" s="34" t="s">
        <v>15</v>
      </c>
      <c r="C181" s="34" t="s">
        <v>1208</v>
      </c>
      <c r="D181" s="74">
        <v>16</v>
      </c>
      <c r="E181" s="44" t="s">
        <v>230</v>
      </c>
      <c r="F181" s="44" t="s">
        <v>1298</v>
      </c>
      <c r="G181" s="65" t="s">
        <v>303</v>
      </c>
      <c r="H181" s="43">
        <v>67</v>
      </c>
    </row>
    <row r="182" spans="1:8" x14ac:dyDescent="0.25">
      <c r="A182" s="34">
        <f t="shared" si="3"/>
        <v>179</v>
      </c>
      <c r="B182" s="34" t="s">
        <v>61</v>
      </c>
      <c r="C182" s="34" t="s">
        <v>1140</v>
      </c>
      <c r="D182" s="74">
        <v>16</v>
      </c>
      <c r="E182" s="44" t="s">
        <v>230</v>
      </c>
      <c r="F182" s="44" t="s">
        <v>4</v>
      </c>
      <c r="G182" s="65" t="s">
        <v>303</v>
      </c>
      <c r="H182" s="43">
        <v>68</v>
      </c>
    </row>
    <row r="183" spans="1:8" x14ac:dyDescent="0.25">
      <c r="A183" s="34">
        <f t="shared" si="3"/>
        <v>180</v>
      </c>
      <c r="B183" s="34" t="s">
        <v>62</v>
      </c>
      <c r="C183" s="34" t="s">
        <v>1209</v>
      </c>
      <c r="D183" s="74">
        <v>19</v>
      </c>
      <c r="E183" s="44" t="s">
        <v>1297</v>
      </c>
      <c r="F183" s="44" t="s">
        <v>1296</v>
      </c>
      <c r="G183" s="65" t="s">
        <v>303</v>
      </c>
      <c r="H183" s="43">
        <v>69</v>
      </c>
    </row>
    <row r="184" spans="1:8" x14ac:dyDescent="0.25">
      <c r="A184" s="34">
        <f t="shared" si="3"/>
        <v>181</v>
      </c>
      <c r="B184" s="34" t="s">
        <v>209</v>
      </c>
      <c r="C184" s="34" t="s">
        <v>210</v>
      </c>
      <c r="D184" s="74">
        <v>20</v>
      </c>
      <c r="E184" s="44" t="s">
        <v>1297</v>
      </c>
      <c r="F184" s="44" t="s">
        <v>1306</v>
      </c>
      <c r="G184" s="65" t="s">
        <v>392</v>
      </c>
      <c r="H184" s="60">
        <v>568</v>
      </c>
    </row>
    <row r="185" spans="1:8" x14ac:dyDescent="0.25">
      <c r="A185" s="55">
        <f t="shared" si="3"/>
        <v>182</v>
      </c>
      <c r="B185" s="55" t="s">
        <v>1331</v>
      </c>
      <c r="C185" s="55" t="s">
        <v>1350</v>
      </c>
      <c r="D185" s="291">
        <v>15</v>
      </c>
      <c r="E185" s="61" t="s">
        <v>230</v>
      </c>
      <c r="F185" s="61" t="s">
        <v>1298</v>
      </c>
      <c r="G185" s="311" t="s">
        <v>820</v>
      </c>
      <c r="H185" s="313" t="s">
        <v>305</v>
      </c>
    </row>
    <row r="186" spans="1:8" x14ac:dyDescent="0.25">
      <c r="A186" s="34">
        <f t="shared" si="3"/>
        <v>183</v>
      </c>
      <c r="B186" s="39" t="s">
        <v>290</v>
      </c>
      <c r="C186" s="34" t="s">
        <v>1351</v>
      </c>
      <c r="D186" s="74">
        <v>15</v>
      </c>
      <c r="E186" s="44" t="s">
        <v>1297</v>
      </c>
      <c r="F186" s="44" t="s">
        <v>1298</v>
      </c>
      <c r="G186" s="65" t="s">
        <v>817</v>
      </c>
      <c r="H186" s="42">
        <v>64</v>
      </c>
    </row>
    <row r="187" spans="1:8" x14ac:dyDescent="0.25">
      <c r="A187" s="34">
        <f t="shared" si="3"/>
        <v>184</v>
      </c>
      <c r="B187" s="34" t="s">
        <v>372</v>
      </c>
      <c r="C187" s="39" t="s">
        <v>1352</v>
      </c>
      <c r="D187" s="74">
        <v>19</v>
      </c>
      <c r="E187" s="44" t="s">
        <v>8</v>
      </c>
      <c r="F187" s="44" t="s">
        <v>1306</v>
      </c>
      <c r="G187" s="290" t="s">
        <v>391</v>
      </c>
      <c r="H187" s="105">
        <v>185</v>
      </c>
    </row>
    <row r="188" spans="1:8" x14ac:dyDescent="0.25">
      <c r="A188" s="34">
        <f t="shared" si="3"/>
        <v>185</v>
      </c>
      <c r="B188" s="34" t="s">
        <v>372</v>
      </c>
      <c r="C188" s="34" t="s">
        <v>1353</v>
      </c>
      <c r="D188" s="74">
        <v>19</v>
      </c>
      <c r="E188" s="44" t="s">
        <v>8</v>
      </c>
      <c r="F188" s="44" t="s">
        <v>1306</v>
      </c>
      <c r="G188" s="290" t="s">
        <v>391</v>
      </c>
      <c r="H188" s="105">
        <v>206</v>
      </c>
    </row>
    <row r="189" spans="1:8" x14ac:dyDescent="0.25">
      <c r="A189" s="34">
        <f t="shared" si="3"/>
        <v>186</v>
      </c>
      <c r="B189" s="34" t="s">
        <v>16</v>
      </c>
      <c r="C189" s="34" t="s">
        <v>1163</v>
      </c>
      <c r="D189" s="74">
        <v>19</v>
      </c>
      <c r="E189" s="44" t="s">
        <v>8</v>
      </c>
      <c r="F189" s="44" t="s">
        <v>1296</v>
      </c>
      <c r="G189" s="65" t="s">
        <v>303</v>
      </c>
      <c r="H189" s="43">
        <v>11</v>
      </c>
    </row>
    <row r="190" spans="1:8" x14ac:dyDescent="0.25">
      <c r="A190" s="34">
        <f t="shared" si="3"/>
        <v>187</v>
      </c>
      <c r="B190" s="34" t="s">
        <v>175</v>
      </c>
      <c r="C190" s="34" t="s">
        <v>1354</v>
      </c>
      <c r="D190" s="74">
        <v>19</v>
      </c>
      <c r="E190" s="44" t="s">
        <v>1299</v>
      </c>
      <c r="F190" s="44" t="s">
        <v>1296</v>
      </c>
      <c r="G190" s="290" t="s">
        <v>302</v>
      </c>
      <c r="H190" s="42">
        <v>173</v>
      </c>
    </row>
    <row r="191" spans="1:8" x14ac:dyDescent="0.25">
      <c r="A191" s="34">
        <f t="shared" si="3"/>
        <v>188</v>
      </c>
      <c r="B191" s="34" t="s">
        <v>17</v>
      </c>
      <c r="C191" s="34" t="s">
        <v>1164</v>
      </c>
      <c r="D191" s="74">
        <v>19</v>
      </c>
      <c r="E191" s="44" t="s">
        <v>1297</v>
      </c>
      <c r="F191" s="44" t="s">
        <v>1306</v>
      </c>
      <c r="G191" s="65" t="s">
        <v>303</v>
      </c>
      <c r="H191" s="43">
        <v>12</v>
      </c>
    </row>
    <row r="192" spans="1:8" x14ac:dyDescent="0.25">
      <c r="A192" s="34">
        <f t="shared" si="3"/>
        <v>189</v>
      </c>
      <c r="B192" s="34" t="s">
        <v>628</v>
      </c>
      <c r="C192" s="34" t="s">
        <v>629</v>
      </c>
      <c r="D192" s="44">
        <v>19</v>
      </c>
      <c r="E192" s="44" t="s">
        <v>1297</v>
      </c>
      <c r="F192" s="44" t="s">
        <v>1296</v>
      </c>
      <c r="G192" s="65" t="s">
        <v>819</v>
      </c>
      <c r="H192" s="52" t="s">
        <v>305</v>
      </c>
    </row>
    <row r="193" spans="1:8" x14ac:dyDescent="0.25">
      <c r="A193" s="34">
        <f t="shared" si="3"/>
        <v>190</v>
      </c>
      <c r="B193" s="34" t="s">
        <v>63</v>
      </c>
      <c r="C193" s="34" t="s">
        <v>1210</v>
      </c>
      <c r="D193" s="74">
        <v>17</v>
      </c>
      <c r="E193" s="44" t="s">
        <v>230</v>
      </c>
      <c r="F193" s="44" t="s">
        <v>1298</v>
      </c>
      <c r="G193" s="65" t="s">
        <v>303</v>
      </c>
      <c r="H193" s="43">
        <v>70</v>
      </c>
    </row>
    <row r="194" spans="1:8" x14ac:dyDescent="0.25">
      <c r="A194" s="34">
        <f t="shared" si="3"/>
        <v>191</v>
      </c>
      <c r="B194" s="34" t="s">
        <v>64</v>
      </c>
      <c r="C194" s="34" t="s">
        <v>1211</v>
      </c>
      <c r="D194" s="74">
        <v>16</v>
      </c>
      <c r="E194" s="44" t="s">
        <v>1297</v>
      </c>
      <c r="F194" s="44" t="s">
        <v>4</v>
      </c>
      <c r="G194" s="65" t="s">
        <v>303</v>
      </c>
      <c r="H194" s="43">
        <v>71</v>
      </c>
    </row>
    <row r="195" spans="1:8" x14ac:dyDescent="0.25">
      <c r="A195" s="34">
        <f t="shared" si="3"/>
        <v>192</v>
      </c>
      <c r="B195" s="34" t="s">
        <v>180</v>
      </c>
      <c r="C195" s="34" t="s">
        <v>1126</v>
      </c>
      <c r="D195" s="74">
        <v>16</v>
      </c>
      <c r="E195" s="44" t="s">
        <v>1297</v>
      </c>
      <c r="F195" s="44" t="s">
        <v>4</v>
      </c>
      <c r="G195" s="65" t="s">
        <v>392</v>
      </c>
      <c r="H195" s="60">
        <v>480</v>
      </c>
    </row>
    <row r="196" spans="1:8" x14ac:dyDescent="0.25">
      <c r="A196" s="34">
        <f t="shared" si="3"/>
        <v>193</v>
      </c>
      <c r="B196" s="34" t="s">
        <v>65</v>
      </c>
      <c r="C196" s="34" t="s">
        <v>252</v>
      </c>
      <c r="D196" s="74">
        <v>18</v>
      </c>
      <c r="E196" s="44" t="s">
        <v>8</v>
      </c>
      <c r="F196" s="44" t="s">
        <v>1296</v>
      </c>
      <c r="G196" s="290" t="s">
        <v>302</v>
      </c>
      <c r="H196" s="42" t="s">
        <v>251</v>
      </c>
    </row>
    <row r="197" spans="1:8" x14ac:dyDescent="0.25">
      <c r="A197" s="34">
        <f t="shared" si="3"/>
        <v>194</v>
      </c>
      <c r="B197" s="34" t="s">
        <v>65</v>
      </c>
      <c r="C197" s="34" t="s">
        <v>1212</v>
      </c>
      <c r="D197" s="74">
        <v>18</v>
      </c>
      <c r="E197" s="44" t="s">
        <v>1297</v>
      </c>
      <c r="F197" s="44" t="s">
        <v>1296</v>
      </c>
      <c r="G197" s="65" t="s">
        <v>303</v>
      </c>
      <c r="H197" s="43">
        <v>72</v>
      </c>
    </row>
    <row r="198" spans="1:8" x14ac:dyDescent="0.25">
      <c r="A198" s="34">
        <f t="shared" si="3"/>
        <v>195</v>
      </c>
      <c r="B198" s="34" t="s">
        <v>179</v>
      </c>
      <c r="C198" s="34" t="s">
        <v>1122</v>
      </c>
      <c r="D198" s="74">
        <v>16</v>
      </c>
      <c r="E198" s="44" t="s">
        <v>1297</v>
      </c>
      <c r="F198" s="44" t="s">
        <v>1298</v>
      </c>
      <c r="G198" s="65" t="s">
        <v>392</v>
      </c>
      <c r="H198" s="60">
        <v>474</v>
      </c>
    </row>
    <row r="199" spans="1:8" x14ac:dyDescent="0.25">
      <c r="A199" s="34">
        <f t="shared" si="3"/>
        <v>196</v>
      </c>
      <c r="B199" s="34" t="s">
        <v>224</v>
      </c>
      <c r="C199" s="34" t="s">
        <v>1121</v>
      </c>
      <c r="D199" s="74">
        <v>16</v>
      </c>
      <c r="E199" s="44" t="s">
        <v>230</v>
      </c>
      <c r="F199" s="44" t="s">
        <v>4</v>
      </c>
      <c r="G199" s="65" t="s">
        <v>392</v>
      </c>
      <c r="H199" s="60">
        <v>473</v>
      </c>
    </row>
    <row r="200" spans="1:8" x14ac:dyDescent="0.25">
      <c r="A200" s="34">
        <f t="shared" si="3"/>
        <v>197</v>
      </c>
      <c r="B200" s="34" t="s">
        <v>1316</v>
      </c>
      <c r="C200" s="34" t="s">
        <v>1213</v>
      </c>
      <c r="D200" s="74">
        <v>17</v>
      </c>
      <c r="E200" s="44" t="s">
        <v>1297</v>
      </c>
      <c r="F200" s="44" t="s">
        <v>4</v>
      </c>
      <c r="G200" s="65" t="s">
        <v>303</v>
      </c>
      <c r="H200" s="43">
        <v>73</v>
      </c>
    </row>
    <row r="201" spans="1:8" x14ac:dyDescent="0.25">
      <c r="A201" s="34">
        <f t="shared" si="3"/>
        <v>198</v>
      </c>
      <c r="B201" s="34" t="s">
        <v>286</v>
      </c>
      <c r="C201" s="34" t="s">
        <v>1239</v>
      </c>
      <c r="D201" s="74">
        <v>16</v>
      </c>
      <c r="E201" s="44" t="s">
        <v>1297</v>
      </c>
      <c r="F201" s="44" t="s">
        <v>1299</v>
      </c>
      <c r="G201" s="65" t="s">
        <v>817</v>
      </c>
      <c r="H201" s="42">
        <v>62</v>
      </c>
    </row>
    <row r="202" spans="1:8" x14ac:dyDescent="0.25">
      <c r="A202" s="34">
        <f t="shared" si="3"/>
        <v>199</v>
      </c>
      <c r="B202" s="34" t="s">
        <v>286</v>
      </c>
      <c r="C202" s="34" t="s">
        <v>1207</v>
      </c>
      <c r="D202" s="74">
        <v>16</v>
      </c>
      <c r="E202" s="44" t="s">
        <v>1297</v>
      </c>
      <c r="F202" s="44" t="s">
        <v>1299</v>
      </c>
      <c r="G202" s="65" t="s">
        <v>303</v>
      </c>
      <c r="H202" s="43">
        <v>66</v>
      </c>
    </row>
    <row r="203" spans="1:8" x14ac:dyDescent="0.25">
      <c r="A203" s="34">
        <f t="shared" si="3"/>
        <v>200</v>
      </c>
      <c r="B203" s="34" t="s">
        <v>1315</v>
      </c>
      <c r="C203" s="34" t="s">
        <v>1076</v>
      </c>
      <c r="D203" s="74">
        <v>19</v>
      </c>
      <c r="E203" s="44" t="s">
        <v>1297</v>
      </c>
      <c r="F203" s="44" t="s">
        <v>1296</v>
      </c>
      <c r="G203" s="290" t="s">
        <v>302</v>
      </c>
      <c r="H203" s="42">
        <v>102</v>
      </c>
    </row>
    <row r="204" spans="1:8" x14ac:dyDescent="0.25">
      <c r="A204" s="34">
        <f t="shared" si="3"/>
        <v>201</v>
      </c>
      <c r="B204" s="34" t="s">
        <v>404</v>
      </c>
      <c r="C204" s="34" t="s">
        <v>1355</v>
      </c>
      <c r="D204" s="106">
        <v>19</v>
      </c>
      <c r="E204" s="44" t="s">
        <v>1297</v>
      </c>
      <c r="F204" s="44" t="s">
        <v>1296</v>
      </c>
      <c r="G204" s="293" t="s">
        <v>635</v>
      </c>
      <c r="H204" s="52" t="s">
        <v>305</v>
      </c>
    </row>
    <row r="205" spans="1:8" x14ac:dyDescent="0.25">
      <c r="A205" s="34">
        <f t="shared" si="3"/>
        <v>202</v>
      </c>
      <c r="B205" s="34" t="s">
        <v>404</v>
      </c>
      <c r="C205" s="34" t="s">
        <v>1075</v>
      </c>
      <c r="D205" s="74">
        <v>18</v>
      </c>
      <c r="E205" s="44" t="s">
        <v>1297</v>
      </c>
      <c r="F205" s="44" t="s">
        <v>1296</v>
      </c>
      <c r="G205" s="290" t="s">
        <v>301</v>
      </c>
      <c r="H205" s="38">
        <v>14</v>
      </c>
    </row>
    <row r="206" spans="1:8" x14ac:dyDescent="0.25">
      <c r="A206" s="34">
        <f t="shared" si="3"/>
        <v>203</v>
      </c>
      <c r="B206" s="34" t="s">
        <v>1314</v>
      </c>
      <c r="C206" s="34" t="s">
        <v>1214</v>
      </c>
      <c r="D206" s="74">
        <v>16</v>
      </c>
      <c r="E206" s="44" t="s">
        <v>230</v>
      </c>
      <c r="F206" s="44" t="s">
        <v>4</v>
      </c>
      <c r="G206" s="65" t="s">
        <v>303</v>
      </c>
      <c r="H206" s="43">
        <v>74</v>
      </c>
    </row>
    <row r="207" spans="1:8" x14ac:dyDescent="0.25">
      <c r="A207" s="34">
        <f t="shared" si="3"/>
        <v>204</v>
      </c>
      <c r="B207" s="34" t="s">
        <v>186</v>
      </c>
      <c r="C207" s="34" t="s">
        <v>1130</v>
      </c>
      <c r="D207" s="74">
        <v>17</v>
      </c>
      <c r="E207" s="44" t="s">
        <v>230</v>
      </c>
      <c r="F207" s="44" t="s">
        <v>3</v>
      </c>
      <c r="G207" s="65" t="s">
        <v>392</v>
      </c>
      <c r="H207" s="60">
        <v>486</v>
      </c>
    </row>
    <row r="208" spans="1:8" x14ac:dyDescent="0.25">
      <c r="A208" s="34">
        <f t="shared" si="3"/>
        <v>205</v>
      </c>
      <c r="B208" s="34" t="s">
        <v>1313</v>
      </c>
      <c r="C208" s="34" t="s">
        <v>1265</v>
      </c>
      <c r="D208" s="74">
        <v>17</v>
      </c>
      <c r="E208" s="44" t="s">
        <v>8</v>
      </c>
      <c r="F208" s="44" t="s">
        <v>4</v>
      </c>
      <c r="G208" s="65" t="s">
        <v>303</v>
      </c>
      <c r="H208" s="43">
        <v>141</v>
      </c>
    </row>
    <row r="209" spans="1:8" x14ac:dyDescent="0.25">
      <c r="A209" s="34">
        <f t="shared" si="3"/>
        <v>206</v>
      </c>
      <c r="B209" s="34" t="s">
        <v>1312</v>
      </c>
      <c r="C209" s="34" t="s">
        <v>1356</v>
      </c>
      <c r="D209" s="74">
        <v>17</v>
      </c>
      <c r="E209" s="44" t="s">
        <v>1297</v>
      </c>
      <c r="F209" s="44" t="s">
        <v>4</v>
      </c>
      <c r="G209" s="290" t="s">
        <v>391</v>
      </c>
      <c r="H209" s="105">
        <v>173</v>
      </c>
    </row>
    <row r="210" spans="1:8" x14ac:dyDescent="0.25">
      <c r="A210" s="34">
        <f t="shared" si="3"/>
        <v>207</v>
      </c>
      <c r="B210" s="34" t="s">
        <v>631</v>
      </c>
      <c r="C210" s="34" t="s">
        <v>1357</v>
      </c>
      <c r="D210" s="106">
        <v>19</v>
      </c>
      <c r="E210" s="44" t="s">
        <v>1297</v>
      </c>
      <c r="F210" s="44" t="s">
        <v>1296</v>
      </c>
      <c r="G210" s="293" t="s">
        <v>635</v>
      </c>
      <c r="H210" s="52" t="s">
        <v>305</v>
      </c>
    </row>
    <row r="211" spans="1:8" x14ac:dyDescent="0.25">
      <c r="A211" s="34">
        <f t="shared" si="3"/>
        <v>208</v>
      </c>
      <c r="B211" s="34" t="s">
        <v>111</v>
      </c>
      <c r="C211" s="34" t="s">
        <v>1262</v>
      </c>
      <c r="D211" s="74" t="s">
        <v>305</v>
      </c>
      <c r="E211" s="44" t="s">
        <v>8</v>
      </c>
      <c r="F211" s="44" t="s">
        <v>305</v>
      </c>
      <c r="G211" s="65" t="s">
        <v>303</v>
      </c>
      <c r="H211" s="43">
        <v>138</v>
      </c>
    </row>
    <row r="212" spans="1:8" x14ac:dyDescent="0.25">
      <c r="A212" s="34">
        <f t="shared" si="3"/>
        <v>209</v>
      </c>
      <c r="B212" s="34" t="s">
        <v>221</v>
      </c>
      <c r="C212" s="34" t="s">
        <v>1124</v>
      </c>
      <c r="D212" s="74">
        <v>16</v>
      </c>
      <c r="E212" s="44" t="s">
        <v>230</v>
      </c>
      <c r="F212" s="44" t="s">
        <v>4</v>
      </c>
      <c r="G212" s="65" t="s">
        <v>392</v>
      </c>
      <c r="H212" s="60">
        <v>477</v>
      </c>
    </row>
    <row r="213" spans="1:8" x14ac:dyDescent="0.25">
      <c r="A213" s="34">
        <f t="shared" si="3"/>
        <v>210</v>
      </c>
      <c r="B213" s="34" t="s">
        <v>1311</v>
      </c>
      <c r="C213" s="34" t="s">
        <v>1215</v>
      </c>
      <c r="D213" s="74">
        <v>16</v>
      </c>
      <c r="E213" s="44" t="s">
        <v>230</v>
      </c>
      <c r="F213" s="44" t="s">
        <v>1298</v>
      </c>
      <c r="G213" s="65" t="s">
        <v>303</v>
      </c>
      <c r="H213" s="43">
        <v>75</v>
      </c>
    </row>
    <row r="214" spans="1:8" x14ac:dyDescent="0.25">
      <c r="A214" s="34">
        <f t="shared" si="3"/>
        <v>211</v>
      </c>
      <c r="B214" s="34" t="s">
        <v>1310</v>
      </c>
      <c r="C214" s="34" t="s">
        <v>1216</v>
      </c>
      <c r="D214" s="74">
        <v>16</v>
      </c>
      <c r="E214" s="44" t="s">
        <v>1297</v>
      </c>
      <c r="F214" s="44" t="s">
        <v>1298</v>
      </c>
      <c r="G214" s="65" t="s">
        <v>303</v>
      </c>
      <c r="H214" s="43">
        <v>76</v>
      </c>
    </row>
    <row r="215" spans="1:8" x14ac:dyDescent="0.25">
      <c r="A215" s="34">
        <f t="shared" si="3"/>
        <v>212</v>
      </c>
      <c r="B215" s="34" t="s">
        <v>393</v>
      </c>
      <c r="C215" s="34" t="s">
        <v>394</v>
      </c>
      <c r="D215" s="291">
        <v>16</v>
      </c>
      <c r="E215" s="61" t="s">
        <v>230</v>
      </c>
      <c r="F215" s="61" t="s">
        <v>4</v>
      </c>
      <c r="G215" s="65" t="s">
        <v>392</v>
      </c>
      <c r="H215" s="60">
        <v>466</v>
      </c>
    </row>
    <row r="216" spans="1:8" x14ac:dyDescent="0.25">
      <c r="A216" s="34">
        <f t="shared" si="3"/>
        <v>213</v>
      </c>
      <c r="B216" s="34" t="s">
        <v>1309</v>
      </c>
      <c r="C216" s="34" t="s">
        <v>1217</v>
      </c>
      <c r="D216" s="74">
        <v>16</v>
      </c>
      <c r="E216" s="44" t="s">
        <v>305</v>
      </c>
      <c r="F216" s="44" t="s">
        <v>1298</v>
      </c>
      <c r="G216" s="65" t="s">
        <v>303</v>
      </c>
      <c r="H216" s="43">
        <v>77</v>
      </c>
    </row>
    <row r="217" spans="1:8" x14ac:dyDescent="0.25">
      <c r="A217" s="34">
        <f t="shared" si="3"/>
        <v>214</v>
      </c>
      <c r="B217" s="34" t="s">
        <v>124</v>
      </c>
      <c r="C217" s="34" t="s">
        <v>1069</v>
      </c>
      <c r="D217" s="74">
        <v>17</v>
      </c>
      <c r="E217" s="44" t="s">
        <v>1299</v>
      </c>
      <c r="F217" s="44" t="s">
        <v>4</v>
      </c>
      <c r="G217" s="290" t="s">
        <v>301</v>
      </c>
      <c r="H217" s="38">
        <v>6</v>
      </c>
    </row>
    <row r="218" spans="1:8" x14ac:dyDescent="0.25">
      <c r="A218" s="34">
        <f t="shared" si="3"/>
        <v>215</v>
      </c>
      <c r="B218" s="34" t="s">
        <v>98</v>
      </c>
      <c r="C218" s="34" t="s">
        <v>1243</v>
      </c>
      <c r="D218" s="74">
        <v>17</v>
      </c>
      <c r="E218" s="44" t="s">
        <v>8</v>
      </c>
      <c r="F218" s="44" t="s">
        <v>1306</v>
      </c>
      <c r="G218" s="65" t="s">
        <v>303</v>
      </c>
      <c r="H218" s="43">
        <v>115</v>
      </c>
    </row>
    <row r="219" spans="1:8" x14ac:dyDescent="0.25">
      <c r="A219" s="34">
        <f t="shared" si="3"/>
        <v>216</v>
      </c>
      <c r="B219" s="34" t="s">
        <v>295</v>
      </c>
      <c r="C219" s="34" t="s">
        <v>1358</v>
      </c>
      <c r="D219" s="74">
        <v>18</v>
      </c>
      <c r="E219" s="44" t="s">
        <v>1297</v>
      </c>
      <c r="F219" s="44" t="s">
        <v>1296</v>
      </c>
      <c r="G219" s="65" t="s">
        <v>817</v>
      </c>
      <c r="H219" s="42">
        <v>90</v>
      </c>
    </row>
    <row r="220" spans="1:8" x14ac:dyDescent="0.25">
      <c r="A220" s="34">
        <f t="shared" si="3"/>
        <v>217</v>
      </c>
      <c r="B220" s="34" t="s">
        <v>295</v>
      </c>
      <c r="C220" s="34" t="s">
        <v>1359</v>
      </c>
      <c r="D220" s="74">
        <v>18</v>
      </c>
      <c r="E220" s="44" t="s">
        <v>1297</v>
      </c>
      <c r="F220" s="44" t="s">
        <v>1296</v>
      </c>
      <c r="G220" s="65" t="s">
        <v>817</v>
      </c>
      <c r="H220" s="42">
        <v>91</v>
      </c>
    </row>
    <row r="221" spans="1:8" x14ac:dyDescent="0.25">
      <c r="A221" s="34">
        <f t="shared" si="3"/>
        <v>218</v>
      </c>
      <c r="B221" s="34" t="s">
        <v>100</v>
      </c>
      <c r="C221" s="34" t="s">
        <v>101</v>
      </c>
      <c r="D221" s="74">
        <v>16</v>
      </c>
      <c r="E221" s="44" t="s">
        <v>1297</v>
      </c>
      <c r="F221" s="44" t="s">
        <v>1298</v>
      </c>
      <c r="G221" s="65" t="s">
        <v>303</v>
      </c>
      <c r="H221" s="43">
        <v>118</v>
      </c>
    </row>
    <row r="222" spans="1:8" x14ac:dyDescent="0.25">
      <c r="A222" s="34">
        <f t="shared" si="3"/>
        <v>219</v>
      </c>
      <c r="B222" s="34" t="s">
        <v>112</v>
      </c>
      <c r="C222" s="34" t="s">
        <v>1248</v>
      </c>
      <c r="D222" s="74">
        <v>18</v>
      </c>
      <c r="E222" s="44" t="s">
        <v>8</v>
      </c>
      <c r="F222" s="44" t="s">
        <v>1296</v>
      </c>
      <c r="G222" s="65" t="s">
        <v>303</v>
      </c>
      <c r="H222" s="43">
        <v>139</v>
      </c>
    </row>
    <row r="223" spans="1:8" x14ac:dyDescent="0.25">
      <c r="A223" s="34">
        <f t="shared" si="3"/>
        <v>220</v>
      </c>
      <c r="B223" s="34" t="s">
        <v>202</v>
      </c>
      <c r="C223" s="34" t="s">
        <v>1139</v>
      </c>
      <c r="D223" s="74">
        <v>17</v>
      </c>
      <c r="E223" s="44" t="s">
        <v>1297</v>
      </c>
      <c r="F223" s="44" t="s">
        <v>4</v>
      </c>
      <c r="G223" s="65" t="s">
        <v>392</v>
      </c>
      <c r="H223" s="60">
        <v>559</v>
      </c>
    </row>
    <row r="224" spans="1:8" x14ac:dyDescent="0.25">
      <c r="A224" s="34">
        <f t="shared" ref="A224:A287" si="4">A223+1</f>
        <v>221</v>
      </c>
      <c r="B224" s="34" t="s">
        <v>154</v>
      </c>
      <c r="C224" s="34" t="s">
        <v>1093</v>
      </c>
      <c r="D224" s="74">
        <v>18</v>
      </c>
      <c r="E224" s="44" t="s">
        <v>1297</v>
      </c>
      <c r="F224" s="44" t="s">
        <v>1296</v>
      </c>
      <c r="G224" s="290" t="s">
        <v>301</v>
      </c>
      <c r="H224" s="38">
        <v>41</v>
      </c>
    </row>
    <row r="225" spans="1:8" x14ac:dyDescent="0.25">
      <c r="A225" s="34">
        <f t="shared" si="4"/>
        <v>222</v>
      </c>
      <c r="B225" s="34" t="s">
        <v>71</v>
      </c>
      <c r="C225" s="34" t="s">
        <v>1218</v>
      </c>
      <c r="D225" s="74">
        <v>18</v>
      </c>
      <c r="E225" s="44" t="s">
        <v>1297</v>
      </c>
      <c r="F225" s="44" t="s">
        <v>1296</v>
      </c>
      <c r="G225" s="65" t="s">
        <v>303</v>
      </c>
      <c r="H225" s="43">
        <v>78</v>
      </c>
    </row>
    <row r="226" spans="1:8" x14ac:dyDescent="0.25">
      <c r="A226" s="34">
        <f t="shared" si="4"/>
        <v>223</v>
      </c>
      <c r="B226" s="34" t="s">
        <v>72</v>
      </c>
      <c r="C226" s="34" t="s">
        <v>1219</v>
      </c>
      <c r="D226" s="74">
        <v>18</v>
      </c>
      <c r="E226" s="44" t="s">
        <v>1297</v>
      </c>
      <c r="F226" s="44" t="s">
        <v>1296</v>
      </c>
      <c r="G226" s="65" t="s">
        <v>303</v>
      </c>
      <c r="H226" s="43">
        <v>79</v>
      </c>
    </row>
    <row r="227" spans="1:8" x14ac:dyDescent="0.25">
      <c r="A227" s="34">
        <f t="shared" si="4"/>
        <v>224</v>
      </c>
      <c r="B227" s="34" t="s">
        <v>632</v>
      </c>
      <c r="C227" s="34" t="s">
        <v>1360</v>
      </c>
      <c r="D227" s="34">
        <v>18</v>
      </c>
      <c r="E227" s="44" t="s">
        <v>1297</v>
      </c>
      <c r="F227" s="44" t="s">
        <v>1296</v>
      </c>
      <c r="G227" s="65" t="s">
        <v>635</v>
      </c>
      <c r="H227" s="52" t="s">
        <v>305</v>
      </c>
    </row>
    <row r="228" spans="1:8" x14ac:dyDescent="0.25">
      <c r="A228" s="34">
        <f t="shared" si="4"/>
        <v>225</v>
      </c>
      <c r="B228" s="34" t="s">
        <v>382</v>
      </c>
      <c r="C228" s="34" t="s">
        <v>383</v>
      </c>
      <c r="D228" s="74">
        <v>18</v>
      </c>
      <c r="E228" s="44" t="s">
        <v>1297</v>
      </c>
      <c r="F228" s="44" t="s">
        <v>1296</v>
      </c>
      <c r="G228" s="290" t="s">
        <v>391</v>
      </c>
      <c r="H228" s="105">
        <v>218</v>
      </c>
    </row>
    <row r="229" spans="1:8" x14ac:dyDescent="0.25">
      <c r="A229" s="34">
        <f t="shared" si="4"/>
        <v>226</v>
      </c>
      <c r="B229" s="34" t="s">
        <v>93</v>
      </c>
      <c r="C229" s="34" t="s">
        <v>1237</v>
      </c>
      <c r="D229" s="74" t="s">
        <v>305</v>
      </c>
      <c r="E229" s="44" t="s">
        <v>8</v>
      </c>
      <c r="F229" s="44" t="s">
        <v>1298</v>
      </c>
      <c r="G229" s="65" t="s">
        <v>303</v>
      </c>
      <c r="H229" s="43">
        <v>108</v>
      </c>
    </row>
    <row r="230" spans="1:8" x14ac:dyDescent="0.25">
      <c r="A230" s="34">
        <f t="shared" si="4"/>
        <v>227</v>
      </c>
      <c r="B230" s="34" t="s">
        <v>208</v>
      </c>
      <c r="C230" s="34" t="s">
        <v>1145</v>
      </c>
      <c r="D230" s="74">
        <v>19</v>
      </c>
      <c r="E230" s="44" t="s">
        <v>1299</v>
      </c>
      <c r="F230" s="44" t="s">
        <v>1296</v>
      </c>
      <c r="G230" s="65" t="s">
        <v>392</v>
      </c>
      <c r="H230" s="60">
        <v>565</v>
      </c>
    </row>
    <row r="231" spans="1:8" x14ac:dyDescent="0.25">
      <c r="A231" s="34">
        <f t="shared" si="4"/>
        <v>228</v>
      </c>
      <c r="B231" s="34" t="s">
        <v>73</v>
      </c>
      <c r="C231" s="34" t="s">
        <v>1220</v>
      </c>
      <c r="D231" s="74" t="s">
        <v>305</v>
      </c>
      <c r="E231" s="44" t="s">
        <v>1299</v>
      </c>
      <c r="F231" s="44" t="s">
        <v>305</v>
      </c>
      <c r="G231" s="65" t="s">
        <v>303</v>
      </c>
      <c r="H231" s="43">
        <v>80</v>
      </c>
    </row>
    <row r="232" spans="1:8" x14ac:dyDescent="0.25">
      <c r="A232" s="34">
        <f t="shared" si="4"/>
        <v>229</v>
      </c>
      <c r="B232" s="34" t="s">
        <v>234</v>
      </c>
      <c r="C232" s="34" t="s">
        <v>1361</v>
      </c>
      <c r="D232" s="74">
        <v>18</v>
      </c>
      <c r="E232" s="44" t="s">
        <v>1297</v>
      </c>
      <c r="F232" s="44" t="s">
        <v>1296</v>
      </c>
      <c r="G232" s="290" t="s">
        <v>300</v>
      </c>
      <c r="H232" s="35">
        <v>90</v>
      </c>
    </row>
    <row r="233" spans="1:8" x14ac:dyDescent="0.25">
      <c r="A233" s="34">
        <f t="shared" si="4"/>
        <v>230</v>
      </c>
      <c r="B233" s="34" t="s">
        <v>270</v>
      </c>
      <c r="C233" s="34" t="s">
        <v>1344</v>
      </c>
      <c r="D233" s="74">
        <v>18</v>
      </c>
      <c r="E233" s="44" t="s">
        <v>1297</v>
      </c>
      <c r="F233" s="44" t="s">
        <v>1296</v>
      </c>
      <c r="G233" s="290" t="s">
        <v>302</v>
      </c>
      <c r="H233" s="42">
        <v>182</v>
      </c>
    </row>
    <row r="234" spans="1:8" x14ac:dyDescent="0.25">
      <c r="A234" s="34">
        <f t="shared" si="4"/>
        <v>231</v>
      </c>
      <c r="B234" s="34" t="s">
        <v>75</v>
      </c>
      <c r="C234" s="34" t="s">
        <v>1362</v>
      </c>
      <c r="D234" s="74">
        <v>18</v>
      </c>
      <c r="E234" s="44" t="s">
        <v>1297</v>
      </c>
      <c r="F234" s="44" t="s">
        <v>1296</v>
      </c>
      <c r="G234" s="290" t="s">
        <v>301</v>
      </c>
      <c r="H234" s="38">
        <v>18</v>
      </c>
    </row>
    <row r="235" spans="1:8" x14ac:dyDescent="0.25">
      <c r="A235" s="34">
        <f t="shared" si="4"/>
        <v>232</v>
      </c>
      <c r="B235" s="34" t="s">
        <v>75</v>
      </c>
      <c r="C235" s="34" t="s">
        <v>1363</v>
      </c>
      <c r="D235" s="74">
        <v>18</v>
      </c>
      <c r="E235" s="44" t="s">
        <v>1297</v>
      </c>
      <c r="F235" s="44" t="s">
        <v>1296</v>
      </c>
      <c r="G235" s="290" t="s">
        <v>301</v>
      </c>
      <c r="H235" s="38">
        <v>24</v>
      </c>
    </row>
    <row r="236" spans="1:8" x14ac:dyDescent="0.25">
      <c r="A236" s="34">
        <f t="shared" si="4"/>
        <v>233</v>
      </c>
      <c r="B236" s="34" t="s">
        <v>75</v>
      </c>
      <c r="C236" s="34" t="s">
        <v>1097</v>
      </c>
      <c r="D236" s="74">
        <v>18</v>
      </c>
      <c r="E236" s="44" t="s">
        <v>1297</v>
      </c>
      <c r="F236" s="44" t="s">
        <v>1296</v>
      </c>
      <c r="G236" s="290" t="s">
        <v>301</v>
      </c>
      <c r="H236" s="38">
        <v>47</v>
      </c>
    </row>
    <row r="237" spans="1:8" x14ac:dyDescent="0.25">
      <c r="A237" s="34">
        <f t="shared" si="4"/>
        <v>234</v>
      </c>
      <c r="B237" s="34" t="s">
        <v>75</v>
      </c>
      <c r="C237" s="34" t="s">
        <v>1222</v>
      </c>
      <c r="D237" s="74">
        <v>18</v>
      </c>
      <c r="E237" s="44" t="s">
        <v>1297</v>
      </c>
      <c r="F237" s="44" t="s">
        <v>1296</v>
      </c>
      <c r="G237" s="65" t="s">
        <v>303</v>
      </c>
      <c r="H237" s="43">
        <v>82</v>
      </c>
    </row>
    <row r="238" spans="1:8" x14ac:dyDescent="0.25">
      <c r="A238" s="34">
        <f t="shared" si="4"/>
        <v>235</v>
      </c>
      <c r="B238" s="34" t="s">
        <v>152</v>
      </c>
      <c r="C238" s="34" t="s">
        <v>1090</v>
      </c>
      <c r="D238" s="74">
        <v>18</v>
      </c>
      <c r="E238" s="44" t="s">
        <v>8</v>
      </c>
      <c r="F238" s="44" t="s">
        <v>305</v>
      </c>
      <c r="G238" s="290" t="s">
        <v>302</v>
      </c>
      <c r="H238" s="42">
        <v>111</v>
      </c>
    </row>
    <row r="239" spans="1:8" x14ac:dyDescent="0.25">
      <c r="A239" s="34">
        <f t="shared" si="4"/>
        <v>236</v>
      </c>
      <c r="B239" s="34" t="s">
        <v>1308</v>
      </c>
      <c r="C239" s="34" t="s">
        <v>1170</v>
      </c>
      <c r="D239" s="74">
        <v>15</v>
      </c>
      <c r="E239" s="44" t="s">
        <v>230</v>
      </c>
      <c r="F239" s="44" t="s">
        <v>1298</v>
      </c>
      <c r="G239" s="65" t="s">
        <v>303</v>
      </c>
      <c r="H239" s="43">
        <v>84</v>
      </c>
    </row>
    <row r="240" spans="1:8" x14ac:dyDescent="0.25">
      <c r="A240" s="34">
        <f t="shared" si="4"/>
        <v>237</v>
      </c>
      <c r="B240" s="34" t="s">
        <v>231</v>
      </c>
      <c r="C240" s="34" t="s">
        <v>1225</v>
      </c>
      <c r="D240" s="74">
        <v>16</v>
      </c>
      <c r="E240" s="44" t="s">
        <v>230</v>
      </c>
      <c r="F240" s="44" t="s">
        <v>1299</v>
      </c>
      <c r="G240" s="65" t="s">
        <v>303</v>
      </c>
      <c r="H240" s="43">
        <v>85</v>
      </c>
    </row>
    <row r="241" spans="1:8" x14ac:dyDescent="0.25">
      <c r="A241" s="34">
        <f t="shared" si="4"/>
        <v>238</v>
      </c>
      <c r="B241" s="34" t="s">
        <v>1307</v>
      </c>
      <c r="C241" s="34" t="s">
        <v>1165</v>
      </c>
      <c r="D241" s="74">
        <v>18</v>
      </c>
      <c r="E241" s="44" t="s">
        <v>1297</v>
      </c>
      <c r="F241" s="44" t="s">
        <v>1296</v>
      </c>
      <c r="G241" s="65" t="s">
        <v>303</v>
      </c>
      <c r="H241" s="43">
        <v>13</v>
      </c>
    </row>
    <row r="242" spans="1:8" x14ac:dyDescent="0.25">
      <c r="A242" s="34">
        <f t="shared" si="4"/>
        <v>239</v>
      </c>
      <c r="B242" s="34" t="s">
        <v>203</v>
      </c>
      <c r="C242" s="34" t="s">
        <v>1140</v>
      </c>
      <c r="D242" s="74">
        <v>17</v>
      </c>
      <c r="E242" s="44" t="s">
        <v>230</v>
      </c>
      <c r="F242" s="44" t="s">
        <v>1298</v>
      </c>
      <c r="G242" s="65" t="s">
        <v>392</v>
      </c>
      <c r="H242" s="60">
        <v>560</v>
      </c>
    </row>
    <row r="243" spans="1:8" x14ac:dyDescent="0.25">
      <c r="A243" s="34">
        <f t="shared" si="4"/>
        <v>240</v>
      </c>
      <c r="B243" s="34" t="s">
        <v>105</v>
      </c>
      <c r="C243" s="34" t="s">
        <v>1250</v>
      </c>
      <c r="D243" s="74">
        <v>19</v>
      </c>
      <c r="E243" s="44" t="s">
        <v>1297</v>
      </c>
      <c r="F243" s="44" t="s">
        <v>1296</v>
      </c>
      <c r="G243" s="65" t="s">
        <v>303</v>
      </c>
      <c r="H243" s="43">
        <v>125</v>
      </c>
    </row>
    <row r="244" spans="1:8" x14ac:dyDescent="0.25">
      <c r="A244" s="34">
        <f t="shared" si="4"/>
        <v>241</v>
      </c>
      <c r="B244" s="34" t="s">
        <v>105</v>
      </c>
      <c r="C244" s="34" t="s">
        <v>1251</v>
      </c>
      <c r="D244" s="74">
        <v>19</v>
      </c>
      <c r="E244" s="44" t="s">
        <v>1297</v>
      </c>
      <c r="F244" s="44" t="s">
        <v>1296</v>
      </c>
      <c r="G244" s="65" t="s">
        <v>303</v>
      </c>
      <c r="H244" s="43">
        <v>126</v>
      </c>
    </row>
    <row r="245" spans="1:8" x14ac:dyDescent="0.25">
      <c r="A245" s="34">
        <f t="shared" si="4"/>
        <v>242</v>
      </c>
      <c r="B245" s="34" t="s">
        <v>105</v>
      </c>
      <c r="C245" s="34" t="s">
        <v>1252</v>
      </c>
      <c r="D245" s="74">
        <v>19</v>
      </c>
      <c r="E245" s="44" t="s">
        <v>1297</v>
      </c>
      <c r="F245" s="44" t="s">
        <v>1296</v>
      </c>
      <c r="G245" s="65" t="s">
        <v>303</v>
      </c>
      <c r="H245" s="43">
        <v>127</v>
      </c>
    </row>
    <row r="246" spans="1:8" x14ac:dyDescent="0.25">
      <c r="A246" s="34">
        <f t="shared" si="4"/>
        <v>243</v>
      </c>
      <c r="B246" s="34" t="s">
        <v>105</v>
      </c>
      <c r="C246" s="34" t="s">
        <v>1253</v>
      </c>
      <c r="D246" s="74">
        <v>19</v>
      </c>
      <c r="E246" s="44" t="s">
        <v>1297</v>
      </c>
      <c r="F246" s="44" t="s">
        <v>1296</v>
      </c>
      <c r="G246" s="65" t="s">
        <v>303</v>
      </c>
      <c r="H246" s="43">
        <v>128</v>
      </c>
    </row>
    <row r="247" spans="1:8" x14ac:dyDescent="0.25">
      <c r="A247" s="34">
        <f t="shared" si="4"/>
        <v>244</v>
      </c>
      <c r="B247" s="34" t="s">
        <v>105</v>
      </c>
      <c r="C247" s="34" t="s">
        <v>1254</v>
      </c>
      <c r="D247" s="74">
        <v>19</v>
      </c>
      <c r="E247" s="44" t="s">
        <v>1297</v>
      </c>
      <c r="F247" s="44" t="s">
        <v>1296</v>
      </c>
      <c r="G247" s="65" t="s">
        <v>303</v>
      </c>
      <c r="H247" s="43">
        <v>129</v>
      </c>
    </row>
    <row r="248" spans="1:8" x14ac:dyDescent="0.25">
      <c r="A248" s="34">
        <f t="shared" si="4"/>
        <v>245</v>
      </c>
      <c r="B248" s="34" t="s">
        <v>105</v>
      </c>
      <c r="C248" s="34" t="s">
        <v>1255</v>
      </c>
      <c r="D248" s="74">
        <v>19</v>
      </c>
      <c r="E248" s="44" t="s">
        <v>1297</v>
      </c>
      <c r="F248" s="44" t="s">
        <v>1296</v>
      </c>
      <c r="G248" s="65" t="s">
        <v>303</v>
      </c>
      <c r="H248" s="43">
        <v>130</v>
      </c>
    </row>
    <row r="249" spans="1:8" x14ac:dyDescent="0.25">
      <c r="A249" s="34">
        <f t="shared" si="4"/>
        <v>246</v>
      </c>
      <c r="B249" s="34" t="s">
        <v>374</v>
      </c>
      <c r="C249" s="34" t="s">
        <v>1207</v>
      </c>
      <c r="D249" s="74">
        <v>16</v>
      </c>
      <c r="E249" s="44" t="s">
        <v>1297</v>
      </c>
      <c r="F249" s="44" t="s">
        <v>4</v>
      </c>
      <c r="G249" s="290" t="s">
        <v>391</v>
      </c>
      <c r="H249" s="105">
        <v>188</v>
      </c>
    </row>
    <row r="250" spans="1:8" x14ac:dyDescent="0.25">
      <c r="A250" s="34">
        <f t="shared" si="4"/>
        <v>247</v>
      </c>
      <c r="B250" s="34" t="s">
        <v>79</v>
      </c>
      <c r="C250" s="34" t="s">
        <v>1121</v>
      </c>
      <c r="D250" s="74" t="s">
        <v>305</v>
      </c>
      <c r="E250" s="44" t="s">
        <v>230</v>
      </c>
      <c r="F250" s="44" t="s">
        <v>1306</v>
      </c>
      <c r="G250" s="65" t="s">
        <v>303</v>
      </c>
      <c r="H250" s="43">
        <v>88</v>
      </c>
    </row>
    <row r="251" spans="1:8" x14ac:dyDescent="0.25">
      <c r="A251" s="34">
        <f t="shared" si="4"/>
        <v>248</v>
      </c>
      <c r="B251" s="34" t="s">
        <v>81</v>
      </c>
      <c r="C251" s="34" t="s">
        <v>1229</v>
      </c>
      <c r="D251" s="74">
        <v>16</v>
      </c>
      <c r="E251" s="44" t="s">
        <v>230</v>
      </c>
      <c r="F251" s="44" t="s">
        <v>1298</v>
      </c>
      <c r="G251" s="65" t="s">
        <v>303</v>
      </c>
      <c r="H251" s="43">
        <v>90</v>
      </c>
    </row>
    <row r="252" spans="1:8" x14ac:dyDescent="0.25">
      <c r="A252" s="34">
        <f t="shared" si="4"/>
        <v>249</v>
      </c>
      <c r="B252" s="34" t="s">
        <v>81</v>
      </c>
      <c r="C252" s="34" t="s">
        <v>1230</v>
      </c>
      <c r="D252" s="74">
        <v>16</v>
      </c>
      <c r="E252" s="44" t="s">
        <v>8</v>
      </c>
      <c r="F252" s="44" t="s">
        <v>1298</v>
      </c>
      <c r="G252" s="65" t="s">
        <v>303</v>
      </c>
      <c r="H252" s="43">
        <v>91</v>
      </c>
    </row>
    <row r="253" spans="1:8" x14ac:dyDescent="0.25">
      <c r="A253" s="34">
        <f t="shared" si="4"/>
        <v>250</v>
      </c>
      <c r="B253" s="34" t="s">
        <v>1305</v>
      </c>
      <c r="C253" s="34" t="s">
        <v>215</v>
      </c>
      <c r="D253" s="74">
        <v>16</v>
      </c>
      <c r="E253" s="44" t="s">
        <v>230</v>
      </c>
      <c r="F253" s="44" t="s">
        <v>305</v>
      </c>
      <c r="G253" s="65" t="s">
        <v>392</v>
      </c>
      <c r="H253" s="60">
        <v>601</v>
      </c>
    </row>
    <row r="254" spans="1:8" x14ac:dyDescent="0.25">
      <c r="A254" s="34">
        <f t="shared" si="4"/>
        <v>251</v>
      </c>
      <c r="B254" s="34" t="s">
        <v>149</v>
      </c>
      <c r="C254" s="34" t="s">
        <v>1085</v>
      </c>
      <c r="D254" s="74" t="s">
        <v>305</v>
      </c>
      <c r="E254" s="44" t="s">
        <v>1297</v>
      </c>
      <c r="F254" s="44" t="s">
        <v>305</v>
      </c>
      <c r="G254" s="290" t="s">
        <v>301</v>
      </c>
      <c r="H254" s="38">
        <v>32</v>
      </c>
    </row>
    <row r="255" spans="1:8" x14ac:dyDescent="0.25">
      <c r="A255" s="34">
        <f t="shared" si="4"/>
        <v>252</v>
      </c>
      <c r="B255" s="34" t="s">
        <v>307</v>
      </c>
      <c r="C255" s="34" t="s">
        <v>1364</v>
      </c>
      <c r="D255" s="74">
        <v>17</v>
      </c>
      <c r="E255" s="44" t="s">
        <v>230</v>
      </c>
      <c r="F255" s="44" t="s">
        <v>3</v>
      </c>
      <c r="G255" s="290" t="s">
        <v>818</v>
      </c>
      <c r="H255" s="52" t="s">
        <v>305</v>
      </c>
    </row>
    <row r="256" spans="1:8" x14ac:dyDescent="0.25">
      <c r="A256" s="34">
        <f t="shared" si="4"/>
        <v>253</v>
      </c>
      <c r="B256" s="34" t="s">
        <v>1304</v>
      </c>
      <c r="C256" s="34" t="s">
        <v>1227</v>
      </c>
      <c r="D256" s="106">
        <v>18</v>
      </c>
      <c r="E256" s="34" t="s">
        <v>1299</v>
      </c>
      <c r="F256" s="34" t="s">
        <v>4</v>
      </c>
      <c r="G256" s="115" t="s">
        <v>303</v>
      </c>
      <c r="H256" s="43">
        <v>87</v>
      </c>
    </row>
    <row r="257" spans="1:8" x14ac:dyDescent="0.25">
      <c r="A257" s="34">
        <f t="shared" si="4"/>
        <v>254</v>
      </c>
      <c r="B257" s="34" t="s">
        <v>189</v>
      </c>
      <c r="C257" s="34" t="s">
        <v>190</v>
      </c>
      <c r="D257" s="74">
        <v>18</v>
      </c>
      <c r="E257" s="44" t="s">
        <v>8</v>
      </c>
      <c r="F257" s="44" t="s">
        <v>1296</v>
      </c>
      <c r="G257" s="65" t="s">
        <v>392</v>
      </c>
      <c r="H257" s="60">
        <v>549</v>
      </c>
    </row>
    <row r="258" spans="1:8" x14ac:dyDescent="0.25">
      <c r="A258" s="34">
        <f t="shared" si="4"/>
        <v>255</v>
      </c>
      <c r="B258" s="34" t="s">
        <v>110</v>
      </c>
      <c r="C258" s="34" t="s">
        <v>1260</v>
      </c>
      <c r="D258" s="74">
        <v>17</v>
      </c>
      <c r="E258" s="44" t="s">
        <v>1297</v>
      </c>
      <c r="F258" s="44" t="s">
        <v>1296</v>
      </c>
      <c r="G258" s="65" t="s">
        <v>303</v>
      </c>
      <c r="H258" s="43">
        <v>136</v>
      </c>
    </row>
    <row r="259" spans="1:8" x14ac:dyDescent="0.25">
      <c r="A259" s="34">
        <f t="shared" si="4"/>
        <v>256</v>
      </c>
      <c r="B259" s="34" t="s">
        <v>19</v>
      </c>
      <c r="C259" s="34" t="s">
        <v>1166</v>
      </c>
      <c r="D259" s="74" t="s">
        <v>305</v>
      </c>
      <c r="E259" s="44" t="s">
        <v>8</v>
      </c>
      <c r="F259" s="44" t="s">
        <v>305</v>
      </c>
      <c r="G259" s="65" t="s">
        <v>303</v>
      </c>
      <c r="H259" s="43">
        <v>14</v>
      </c>
    </row>
    <row r="260" spans="1:8" x14ac:dyDescent="0.25">
      <c r="A260" s="34">
        <f t="shared" si="4"/>
        <v>257</v>
      </c>
      <c r="B260" s="34" t="s">
        <v>169</v>
      </c>
      <c r="C260" s="34" t="s">
        <v>1100</v>
      </c>
      <c r="D260" s="74">
        <v>19</v>
      </c>
      <c r="E260" s="44" t="s">
        <v>8</v>
      </c>
      <c r="F260" s="44" t="s">
        <v>1296</v>
      </c>
      <c r="G260" s="290" t="s">
        <v>301</v>
      </c>
      <c r="H260" s="38">
        <v>52</v>
      </c>
    </row>
    <row r="261" spans="1:8" x14ac:dyDescent="0.25">
      <c r="A261" s="34">
        <f t="shared" si="4"/>
        <v>258</v>
      </c>
      <c r="B261" s="34" t="s">
        <v>169</v>
      </c>
      <c r="C261" s="34" t="s">
        <v>1102</v>
      </c>
      <c r="D261" s="74">
        <v>19</v>
      </c>
      <c r="E261" s="44" t="s">
        <v>8</v>
      </c>
      <c r="F261" s="44" t="s">
        <v>1296</v>
      </c>
      <c r="G261" s="290" t="s">
        <v>301</v>
      </c>
      <c r="H261" s="38">
        <v>54</v>
      </c>
    </row>
    <row r="262" spans="1:8" x14ac:dyDescent="0.25">
      <c r="A262" s="34">
        <f t="shared" si="4"/>
        <v>259</v>
      </c>
      <c r="B262" s="34" t="s">
        <v>356</v>
      </c>
      <c r="C262" s="34" t="s">
        <v>371</v>
      </c>
      <c r="D262" s="74">
        <v>19</v>
      </c>
      <c r="E262" s="44" t="s">
        <v>8</v>
      </c>
      <c r="F262" s="44" t="s">
        <v>1296</v>
      </c>
      <c r="G262" s="290" t="s">
        <v>391</v>
      </c>
      <c r="H262" s="105">
        <v>183</v>
      </c>
    </row>
    <row r="263" spans="1:8" x14ac:dyDescent="0.25">
      <c r="A263" s="34">
        <f t="shared" si="4"/>
        <v>260</v>
      </c>
      <c r="B263" s="34" t="s">
        <v>108</v>
      </c>
      <c r="C263" s="34" t="s">
        <v>1146</v>
      </c>
      <c r="D263" s="74">
        <v>17</v>
      </c>
      <c r="E263" s="44" t="s">
        <v>8</v>
      </c>
      <c r="F263" s="44" t="s">
        <v>4</v>
      </c>
      <c r="G263" s="65" t="s">
        <v>392</v>
      </c>
      <c r="H263" s="60">
        <v>573</v>
      </c>
    </row>
    <row r="264" spans="1:8" x14ac:dyDescent="0.25">
      <c r="A264" s="34">
        <f t="shared" si="4"/>
        <v>261</v>
      </c>
      <c r="B264" s="34" t="s">
        <v>108</v>
      </c>
      <c r="C264" s="34" t="s">
        <v>1146</v>
      </c>
      <c r="D264" s="74">
        <v>17</v>
      </c>
      <c r="E264" s="44" t="s">
        <v>8</v>
      </c>
      <c r="F264" s="44" t="s">
        <v>4</v>
      </c>
      <c r="G264" s="65" t="s">
        <v>392</v>
      </c>
      <c r="H264" s="60">
        <v>574</v>
      </c>
    </row>
    <row r="265" spans="1:8" x14ac:dyDescent="0.25">
      <c r="A265" s="34">
        <f t="shared" si="4"/>
        <v>262</v>
      </c>
      <c r="B265" s="34" t="s">
        <v>108</v>
      </c>
      <c r="C265" s="34" t="s">
        <v>1257</v>
      </c>
      <c r="D265" s="74">
        <v>17</v>
      </c>
      <c r="E265" s="44" t="s">
        <v>8</v>
      </c>
      <c r="F265" s="44" t="s">
        <v>4</v>
      </c>
      <c r="G265" s="65" t="s">
        <v>303</v>
      </c>
      <c r="H265" s="43">
        <v>133</v>
      </c>
    </row>
    <row r="266" spans="1:8" x14ac:dyDescent="0.25">
      <c r="A266" s="34">
        <f t="shared" si="4"/>
        <v>263</v>
      </c>
      <c r="B266" s="34" t="s">
        <v>107</v>
      </c>
      <c r="C266" s="34" t="s">
        <v>1256</v>
      </c>
      <c r="D266" s="74">
        <v>17</v>
      </c>
      <c r="E266" s="44" t="s">
        <v>230</v>
      </c>
      <c r="F266" s="44" t="s">
        <v>4</v>
      </c>
      <c r="G266" s="65" t="s">
        <v>303</v>
      </c>
      <c r="H266" s="43">
        <v>132</v>
      </c>
    </row>
    <row r="267" spans="1:8" x14ac:dyDescent="0.25">
      <c r="A267" s="34">
        <f t="shared" si="4"/>
        <v>264</v>
      </c>
      <c r="B267" s="34" t="s">
        <v>156</v>
      </c>
      <c r="C267" s="34" t="s">
        <v>1094</v>
      </c>
      <c r="D267" s="74">
        <v>17</v>
      </c>
      <c r="E267" s="44" t="s">
        <v>1297</v>
      </c>
      <c r="F267" s="44" t="s">
        <v>3</v>
      </c>
      <c r="G267" s="290" t="s">
        <v>301</v>
      </c>
      <c r="H267" s="38">
        <v>42</v>
      </c>
    </row>
    <row r="268" spans="1:8" x14ac:dyDescent="0.25">
      <c r="A268" s="34">
        <f t="shared" si="4"/>
        <v>265</v>
      </c>
      <c r="B268" s="34" t="s">
        <v>80</v>
      </c>
      <c r="C268" s="34" t="s">
        <v>1228</v>
      </c>
      <c r="D268" s="74" t="s">
        <v>305</v>
      </c>
      <c r="E268" s="44" t="s">
        <v>1297</v>
      </c>
      <c r="F268" s="44" t="s">
        <v>1298</v>
      </c>
      <c r="G268" s="65" t="s">
        <v>303</v>
      </c>
      <c r="H268" s="43">
        <v>89</v>
      </c>
    </row>
    <row r="269" spans="1:8" x14ac:dyDescent="0.25">
      <c r="A269" s="34">
        <f t="shared" si="4"/>
        <v>266</v>
      </c>
      <c r="B269" s="34" t="s">
        <v>181</v>
      </c>
      <c r="C269" s="34" t="s">
        <v>1127</v>
      </c>
      <c r="D269" s="74">
        <v>17</v>
      </c>
      <c r="E269" s="44" t="s">
        <v>230</v>
      </c>
      <c r="F269" s="44" t="s">
        <v>4</v>
      </c>
      <c r="G269" s="65" t="s">
        <v>392</v>
      </c>
      <c r="H269" s="60">
        <v>481</v>
      </c>
    </row>
    <row r="270" spans="1:8" x14ac:dyDescent="0.25">
      <c r="A270" s="34">
        <f t="shared" si="4"/>
        <v>267</v>
      </c>
      <c r="B270" s="34" t="s">
        <v>103</v>
      </c>
      <c r="C270" s="34" t="s">
        <v>1248</v>
      </c>
      <c r="D270" s="74">
        <v>19</v>
      </c>
      <c r="E270" s="44" t="s">
        <v>8</v>
      </c>
      <c r="F270" s="44" t="s">
        <v>1296</v>
      </c>
      <c r="G270" s="65" t="s">
        <v>303</v>
      </c>
      <c r="H270" s="43">
        <v>122</v>
      </c>
    </row>
    <row r="271" spans="1:8" x14ac:dyDescent="0.25">
      <c r="A271" s="34">
        <f t="shared" si="4"/>
        <v>268</v>
      </c>
      <c r="B271" s="55" t="s">
        <v>229</v>
      </c>
      <c r="C271" s="55" t="s">
        <v>1123</v>
      </c>
      <c r="D271" s="291">
        <v>15</v>
      </c>
      <c r="E271" s="61" t="s">
        <v>230</v>
      </c>
      <c r="F271" s="61" t="s">
        <v>1298</v>
      </c>
      <c r="G271" s="292" t="s">
        <v>392</v>
      </c>
      <c r="H271" s="104">
        <v>476</v>
      </c>
    </row>
    <row r="272" spans="1:8" x14ac:dyDescent="0.25">
      <c r="A272" s="34">
        <f t="shared" si="4"/>
        <v>269</v>
      </c>
      <c r="B272" s="34" t="s">
        <v>82</v>
      </c>
      <c r="C272" s="34" t="s">
        <v>1231</v>
      </c>
      <c r="D272" s="74">
        <v>16</v>
      </c>
      <c r="E272" s="44" t="s">
        <v>1297</v>
      </c>
      <c r="F272" s="44" t="s">
        <v>1298</v>
      </c>
      <c r="G272" s="65" t="s">
        <v>303</v>
      </c>
      <c r="H272" s="43">
        <v>92</v>
      </c>
    </row>
    <row r="273" spans="1:8" x14ac:dyDescent="0.25">
      <c r="A273" s="34">
        <f t="shared" si="4"/>
        <v>270</v>
      </c>
      <c r="B273" s="34" t="s">
        <v>1303</v>
      </c>
      <c r="C273" s="34" t="s">
        <v>1086</v>
      </c>
      <c r="D273" s="74">
        <v>18</v>
      </c>
      <c r="E273" s="44" t="s">
        <v>1297</v>
      </c>
      <c r="F273" s="44" t="s">
        <v>1296</v>
      </c>
      <c r="G273" s="290" t="s">
        <v>301</v>
      </c>
      <c r="H273" s="38">
        <v>34</v>
      </c>
    </row>
    <row r="274" spans="1:8" x14ac:dyDescent="0.25">
      <c r="A274" s="34">
        <f t="shared" si="4"/>
        <v>271</v>
      </c>
      <c r="B274" s="34" t="s">
        <v>1303</v>
      </c>
      <c r="C274" s="34" t="s">
        <v>1232</v>
      </c>
      <c r="D274" s="74">
        <v>18</v>
      </c>
      <c r="E274" s="44" t="s">
        <v>1297</v>
      </c>
      <c r="F274" s="44" t="s">
        <v>1296</v>
      </c>
      <c r="G274" s="65" t="s">
        <v>303</v>
      </c>
      <c r="H274" s="43">
        <v>93</v>
      </c>
    </row>
    <row r="275" spans="1:8" x14ac:dyDescent="0.25">
      <c r="A275" s="34">
        <f t="shared" si="4"/>
        <v>272</v>
      </c>
      <c r="B275" s="34" t="s">
        <v>1302</v>
      </c>
      <c r="C275" s="34" t="s">
        <v>1076</v>
      </c>
      <c r="D275" s="74">
        <v>19</v>
      </c>
      <c r="E275" s="44" t="s">
        <v>1297</v>
      </c>
      <c r="F275" s="44" t="s">
        <v>1296</v>
      </c>
      <c r="G275" s="290" t="s">
        <v>302</v>
      </c>
      <c r="H275" s="42">
        <v>103</v>
      </c>
    </row>
    <row r="276" spans="1:8" x14ac:dyDescent="0.25">
      <c r="A276" s="34">
        <f t="shared" si="4"/>
        <v>273</v>
      </c>
      <c r="B276" s="55" t="s">
        <v>288</v>
      </c>
      <c r="C276" s="55" t="s">
        <v>1343</v>
      </c>
      <c r="D276" s="291">
        <v>15</v>
      </c>
      <c r="E276" s="61" t="s">
        <v>230</v>
      </c>
      <c r="F276" s="61" t="s">
        <v>4</v>
      </c>
      <c r="G276" s="292" t="s">
        <v>817</v>
      </c>
      <c r="H276" s="55">
        <v>63</v>
      </c>
    </row>
    <row r="277" spans="1:8" x14ac:dyDescent="0.25">
      <c r="A277" s="34">
        <f t="shared" si="4"/>
        <v>274</v>
      </c>
      <c r="B277" s="34" t="s">
        <v>84</v>
      </c>
      <c r="C277" s="34" t="s">
        <v>1233</v>
      </c>
      <c r="D277" s="74">
        <v>18</v>
      </c>
      <c r="E277" s="44" t="s">
        <v>1297</v>
      </c>
      <c r="F277" s="44" t="s">
        <v>1296</v>
      </c>
      <c r="G277" s="65" t="s">
        <v>303</v>
      </c>
      <c r="H277" s="43">
        <v>94</v>
      </c>
    </row>
    <row r="278" spans="1:8" x14ac:dyDescent="0.25">
      <c r="A278" s="34">
        <f t="shared" si="4"/>
        <v>275</v>
      </c>
      <c r="B278" s="34" t="s">
        <v>274</v>
      </c>
      <c r="C278" s="34" t="s">
        <v>1150</v>
      </c>
      <c r="D278" s="74">
        <v>19</v>
      </c>
      <c r="E278" s="44" t="s">
        <v>1299</v>
      </c>
      <c r="F278" s="44" t="s">
        <v>1296</v>
      </c>
      <c r="G278" s="65" t="s">
        <v>392</v>
      </c>
      <c r="H278" s="60">
        <v>580</v>
      </c>
    </row>
    <row r="279" spans="1:8" x14ac:dyDescent="0.25">
      <c r="A279" s="34">
        <f t="shared" si="4"/>
        <v>276</v>
      </c>
      <c r="B279" s="34" t="s">
        <v>85</v>
      </c>
      <c r="C279" s="34" t="s">
        <v>1234</v>
      </c>
      <c r="D279" s="74">
        <v>18</v>
      </c>
      <c r="E279" s="44" t="s">
        <v>8</v>
      </c>
      <c r="F279" s="44" t="s">
        <v>1296</v>
      </c>
      <c r="G279" s="65" t="s">
        <v>303</v>
      </c>
      <c r="H279" s="43">
        <v>95</v>
      </c>
    </row>
    <row r="280" spans="1:8" x14ac:dyDescent="0.25">
      <c r="A280" s="34">
        <f t="shared" si="4"/>
        <v>277</v>
      </c>
      <c r="B280" s="34" t="s">
        <v>1301</v>
      </c>
      <c r="C280" s="39" t="s">
        <v>1144</v>
      </c>
      <c r="D280" s="74">
        <v>19</v>
      </c>
      <c r="E280" s="44" t="s">
        <v>8</v>
      </c>
      <c r="F280" s="44" t="s">
        <v>1296</v>
      </c>
      <c r="G280" s="65" t="s">
        <v>392</v>
      </c>
      <c r="H280" s="60">
        <v>564</v>
      </c>
    </row>
    <row r="281" spans="1:8" x14ac:dyDescent="0.25">
      <c r="A281" s="34">
        <f t="shared" si="4"/>
        <v>278</v>
      </c>
      <c r="B281" s="55" t="s">
        <v>1300</v>
      </c>
      <c r="C281" s="55" t="s">
        <v>1116</v>
      </c>
      <c r="D281" s="291">
        <v>15</v>
      </c>
      <c r="E281" s="61" t="s">
        <v>230</v>
      </c>
      <c r="F281" s="61" t="s">
        <v>1299</v>
      </c>
      <c r="G281" s="65" t="s">
        <v>392</v>
      </c>
      <c r="H281" s="60">
        <v>465</v>
      </c>
    </row>
    <row r="282" spans="1:8" x14ac:dyDescent="0.25">
      <c r="A282" s="34">
        <f t="shared" si="4"/>
        <v>279</v>
      </c>
      <c r="B282" s="34" t="s">
        <v>86</v>
      </c>
      <c r="C282" s="34" t="s">
        <v>1235</v>
      </c>
      <c r="D282" s="74">
        <v>17</v>
      </c>
      <c r="E282" s="44" t="s">
        <v>1299</v>
      </c>
      <c r="F282" s="44" t="s">
        <v>4</v>
      </c>
      <c r="G282" s="65" t="s">
        <v>303</v>
      </c>
      <c r="H282" s="43">
        <v>96</v>
      </c>
    </row>
    <row r="283" spans="1:8" x14ac:dyDescent="0.25">
      <c r="A283" s="34">
        <f t="shared" si="4"/>
        <v>280</v>
      </c>
      <c r="B283" s="34" t="s">
        <v>226</v>
      </c>
      <c r="C283" s="34" t="s">
        <v>198</v>
      </c>
      <c r="D283" s="74">
        <v>17</v>
      </c>
      <c r="E283" s="44" t="s">
        <v>230</v>
      </c>
      <c r="F283" s="44" t="s">
        <v>4</v>
      </c>
      <c r="G283" s="65" t="s">
        <v>392</v>
      </c>
      <c r="H283" s="60">
        <v>555</v>
      </c>
    </row>
    <row r="284" spans="1:8" x14ac:dyDescent="0.25">
      <c r="A284" s="34">
        <f t="shared" si="4"/>
        <v>281</v>
      </c>
      <c r="B284" s="34" t="s">
        <v>176</v>
      </c>
      <c r="C284" s="34" t="s">
        <v>1111</v>
      </c>
      <c r="D284" s="74">
        <v>18</v>
      </c>
      <c r="E284" s="44" t="s">
        <v>1299</v>
      </c>
      <c r="F284" s="44" t="s">
        <v>1296</v>
      </c>
      <c r="G284" s="290" t="s">
        <v>301</v>
      </c>
      <c r="H284" s="38">
        <v>62</v>
      </c>
    </row>
    <row r="285" spans="1:8" x14ac:dyDescent="0.25">
      <c r="A285" s="34">
        <f t="shared" si="4"/>
        <v>282</v>
      </c>
      <c r="B285" s="34" t="s">
        <v>102</v>
      </c>
      <c r="C285" s="34" t="s">
        <v>1247</v>
      </c>
      <c r="D285" s="74">
        <v>18</v>
      </c>
      <c r="E285" s="44" t="s">
        <v>8</v>
      </c>
      <c r="F285" s="44" t="s">
        <v>1298</v>
      </c>
      <c r="G285" s="65" t="s">
        <v>303</v>
      </c>
      <c r="H285" s="43">
        <v>121</v>
      </c>
    </row>
    <row r="286" spans="1:8" x14ac:dyDescent="0.25">
      <c r="A286" s="34">
        <f t="shared" si="4"/>
        <v>283</v>
      </c>
      <c r="B286" s="34" t="s">
        <v>293</v>
      </c>
      <c r="C286" s="34" t="s">
        <v>294</v>
      </c>
      <c r="D286" s="74">
        <v>17</v>
      </c>
      <c r="E286" s="44" t="s">
        <v>230</v>
      </c>
      <c r="F286" s="44" t="s">
        <v>3</v>
      </c>
      <c r="G286" s="65" t="s">
        <v>817</v>
      </c>
      <c r="H286" s="42">
        <v>77</v>
      </c>
    </row>
    <row r="287" spans="1:8" x14ac:dyDescent="0.25">
      <c r="A287" s="34">
        <f t="shared" si="4"/>
        <v>284</v>
      </c>
      <c r="B287" s="34" t="s">
        <v>304</v>
      </c>
      <c r="C287" s="34" t="s">
        <v>1092</v>
      </c>
      <c r="D287" s="74" t="s">
        <v>305</v>
      </c>
      <c r="E287" s="44" t="s">
        <v>1297</v>
      </c>
      <c r="F287" s="44" t="s">
        <v>305</v>
      </c>
      <c r="G287" s="290" t="s">
        <v>301</v>
      </c>
      <c r="H287" s="38">
        <v>40</v>
      </c>
    </row>
    <row r="288" spans="1:8" x14ac:dyDescent="0.25">
      <c r="A288" s="34">
        <f t="shared" ref="A288:A300" si="5">A287+1</f>
        <v>285</v>
      </c>
      <c r="B288" s="34" t="s">
        <v>304</v>
      </c>
      <c r="C288" s="34" t="s">
        <v>1365</v>
      </c>
      <c r="D288" s="74" t="s">
        <v>305</v>
      </c>
      <c r="E288" s="44" t="s">
        <v>1297</v>
      </c>
      <c r="F288" s="44" t="s">
        <v>1296</v>
      </c>
      <c r="G288" s="290" t="s">
        <v>300</v>
      </c>
      <c r="H288" s="35">
        <v>358</v>
      </c>
    </row>
    <row r="289" spans="1:8" x14ac:dyDescent="0.25">
      <c r="A289" s="34">
        <f t="shared" si="5"/>
        <v>286</v>
      </c>
      <c r="B289" s="34" t="s">
        <v>304</v>
      </c>
      <c r="C289" s="34" t="s">
        <v>1066</v>
      </c>
      <c r="D289" s="74" t="s">
        <v>305</v>
      </c>
      <c r="E289" s="44" t="s">
        <v>1297</v>
      </c>
      <c r="F289" s="44" t="s">
        <v>1296</v>
      </c>
      <c r="G289" s="290" t="s">
        <v>301</v>
      </c>
      <c r="H289" s="38">
        <v>3</v>
      </c>
    </row>
    <row r="290" spans="1:8" x14ac:dyDescent="0.25">
      <c r="A290" s="34">
        <f t="shared" si="5"/>
        <v>287</v>
      </c>
      <c r="B290" s="34" t="s">
        <v>304</v>
      </c>
      <c r="C290" s="34" t="s">
        <v>1080</v>
      </c>
      <c r="D290" s="74" t="s">
        <v>305</v>
      </c>
      <c r="E290" s="44" t="s">
        <v>3</v>
      </c>
      <c r="F290" s="44" t="s">
        <v>305</v>
      </c>
      <c r="G290" s="290" t="s">
        <v>301</v>
      </c>
      <c r="H290" s="38">
        <v>21</v>
      </c>
    </row>
    <row r="291" spans="1:8" x14ac:dyDescent="0.25">
      <c r="A291" s="34">
        <f t="shared" si="5"/>
        <v>288</v>
      </c>
      <c r="B291" s="34" t="s">
        <v>304</v>
      </c>
      <c r="C291" s="34" t="s">
        <v>1082</v>
      </c>
      <c r="D291" s="74" t="s">
        <v>305</v>
      </c>
      <c r="E291" s="44" t="s">
        <v>1297</v>
      </c>
      <c r="F291" s="44" t="s">
        <v>1296</v>
      </c>
      <c r="G291" s="290" t="s">
        <v>301</v>
      </c>
      <c r="H291" s="38">
        <v>29</v>
      </c>
    </row>
    <row r="292" spans="1:8" x14ac:dyDescent="0.25">
      <c r="A292" s="34">
        <f t="shared" si="5"/>
        <v>289</v>
      </c>
      <c r="B292" s="34" t="s">
        <v>304</v>
      </c>
      <c r="C292" s="34" t="s">
        <v>143</v>
      </c>
      <c r="D292" s="74" t="s">
        <v>305</v>
      </c>
      <c r="E292" s="44" t="s">
        <v>1297</v>
      </c>
      <c r="F292" s="44" t="s">
        <v>305</v>
      </c>
      <c r="G292" s="290" t="s">
        <v>301</v>
      </c>
      <c r="H292" s="38">
        <v>33</v>
      </c>
    </row>
    <row r="293" spans="1:8" x14ac:dyDescent="0.25">
      <c r="A293" s="34">
        <f t="shared" si="5"/>
        <v>290</v>
      </c>
      <c r="B293" s="34" t="s">
        <v>304</v>
      </c>
      <c r="C293" s="34" t="s">
        <v>1095</v>
      </c>
      <c r="D293" s="74" t="s">
        <v>305</v>
      </c>
      <c r="E293" s="44" t="s">
        <v>8</v>
      </c>
      <c r="F293" s="44" t="s">
        <v>305</v>
      </c>
      <c r="G293" s="290" t="s">
        <v>301</v>
      </c>
      <c r="H293" s="38">
        <v>43</v>
      </c>
    </row>
    <row r="294" spans="1:8" x14ac:dyDescent="0.25">
      <c r="A294" s="34">
        <f t="shared" si="5"/>
        <v>291</v>
      </c>
      <c r="B294" s="34" t="s">
        <v>304</v>
      </c>
      <c r="C294" s="34" t="s">
        <v>1110</v>
      </c>
      <c r="D294" s="74">
        <v>19</v>
      </c>
      <c r="E294" s="44" t="s">
        <v>8</v>
      </c>
      <c r="F294" s="44" t="s">
        <v>1296</v>
      </c>
      <c r="G294" s="290" t="s">
        <v>301</v>
      </c>
      <c r="H294" s="38">
        <v>61</v>
      </c>
    </row>
    <row r="295" spans="1:8" x14ac:dyDescent="0.25">
      <c r="A295" s="34">
        <f t="shared" si="5"/>
        <v>292</v>
      </c>
      <c r="B295" s="34" t="s">
        <v>304</v>
      </c>
      <c r="C295" s="34" t="s">
        <v>211</v>
      </c>
      <c r="D295" s="74">
        <v>19</v>
      </c>
      <c r="E295" s="44" t="s">
        <v>1297</v>
      </c>
      <c r="F295" s="44" t="s">
        <v>305</v>
      </c>
      <c r="G295" s="68" t="s">
        <v>392</v>
      </c>
      <c r="H295" s="60">
        <v>575</v>
      </c>
    </row>
    <row r="296" spans="1:8" x14ac:dyDescent="0.25">
      <c r="A296" s="34">
        <f t="shared" si="5"/>
        <v>293</v>
      </c>
      <c r="B296" s="34" t="s">
        <v>304</v>
      </c>
      <c r="C296" s="34" t="s">
        <v>1154</v>
      </c>
      <c r="D296" s="74" t="s">
        <v>305</v>
      </c>
      <c r="E296" s="44" t="s">
        <v>1297</v>
      </c>
      <c r="F296" s="44" t="s">
        <v>305</v>
      </c>
      <c r="G296" s="68" t="s">
        <v>303</v>
      </c>
      <c r="H296" s="43">
        <v>1</v>
      </c>
    </row>
    <row r="297" spans="1:8" x14ac:dyDescent="0.25">
      <c r="A297" s="34">
        <f t="shared" si="5"/>
        <v>294</v>
      </c>
      <c r="B297" s="34" t="s">
        <v>304</v>
      </c>
      <c r="C297" s="34" t="s">
        <v>1167</v>
      </c>
      <c r="D297" s="74" t="s">
        <v>305</v>
      </c>
      <c r="E297" s="44" t="s">
        <v>1297</v>
      </c>
      <c r="F297" s="44" t="s">
        <v>305</v>
      </c>
      <c r="G297" s="68" t="s">
        <v>303</v>
      </c>
      <c r="H297" s="43">
        <v>15</v>
      </c>
    </row>
    <row r="298" spans="1:8" x14ac:dyDescent="0.25">
      <c r="A298" s="34">
        <f t="shared" si="5"/>
        <v>295</v>
      </c>
      <c r="B298" s="34" t="s">
        <v>304</v>
      </c>
      <c r="C298" s="34" t="s">
        <v>1168</v>
      </c>
      <c r="D298" s="74" t="s">
        <v>305</v>
      </c>
      <c r="E298" s="44" t="s">
        <v>1297</v>
      </c>
      <c r="F298" s="44" t="s">
        <v>305</v>
      </c>
      <c r="G298" s="68" t="s">
        <v>303</v>
      </c>
      <c r="H298" s="43">
        <v>16</v>
      </c>
    </row>
    <row r="299" spans="1:8" x14ac:dyDescent="0.25">
      <c r="A299" s="34">
        <f t="shared" si="5"/>
        <v>296</v>
      </c>
      <c r="B299" s="34" t="s">
        <v>304</v>
      </c>
      <c r="C299" s="34" t="s">
        <v>1169</v>
      </c>
      <c r="D299" s="74" t="s">
        <v>305</v>
      </c>
      <c r="E299" s="44" t="s">
        <v>305</v>
      </c>
      <c r="F299" s="44" t="s">
        <v>305</v>
      </c>
      <c r="G299" s="68" t="s">
        <v>303</v>
      </c>
      <c r="H299" s="43">
        <v>17</v>
      </c>
    </row>
    <row r="300" spans="1:8" x14ac:dyDescent="0.25">
      <c r="A300" s="34">
        <f t="shared" si="5"/>
        <v>297</v>
      </c>
      <c r="B300" s="34" t="s">
        <v>304</v>
      </c>
      <c r="C300" s="34" t="s">
        <v>1258</v>
      </c>
      <c r="D300" s="74" t="s">
        <v>305</v>
      </c>
      <c r="E300" s="44" t="s">
        <v>1297</v>
      </c>
      <c r="F300" s="44" t="s">
        <v>1296</v>
      </c>
      <c r="G300" s="68" t="s">
        <v>303</v>
      </c>
      <c r="H300" s="43">
        <v>134</v>
      </c>
    </row>
    <row r="301" spans="1:8" x14ac:dyDescent="0.25">
      <c r="A301" s="34">
        <v>298</v>
      </c>
      <c r="B301" s="34" t="s">
        <v>304</v>
      </c>
      <c r="C301" s="34" t="s">
        <v>1366</v>
      </c>
      <c r="D301" s="74">
        <v>19</v>
      </c>
      <c r="E301" s="44" t="s">
        <v>1297</v>
      </c>
      <c r="F301" s="44" t="s">
        <v>1296</v>
      </c>
      <c r="G301" s="289" t="s">
        <v>819</v>
      </c>
      <c r="H301" s="52" t="s">
        <v>305</v>
      </c>
    </row>
    <row r="302" spans="1:8" x14ac:dyDescent="0.25">
      <c r="A302" s="36"/>
      <c r="B302" s="36"/>
      <c r="C302" s="36" t="s">
        <v>1367</v>
      </c>
      <c r="D302" s="307"/>
      <c r="E302" s="51"/>
      <c r="F302" s="51"/>
      <c r="G302" s="308"/>
      <c r="H302" s="309"/>
    </row>
    <row r="303" spans="1:8" x14ac:dyDescent="0.25">
      <c r="A303" s="353"/>
      <c r="B303" s="53" t="s">
        <v>1328</v>
      </c>
      <c r="C303" s="353" t="s">
        <v>1367</v>
      </c>
      <c r="D303" s="354"/>
      <c r="E303" s="353"/>
      <c r="F303" s="353"/>
      <c r="G303" s="353"/>
      <c r="H303" s="355"/>
    </row>
    <row r="304" spans="1:8" x14ac:dyDescent="0.25">
      <c r="A304" s="353"/>
      <c r="B304" s="353" t="s">
        <v>170</v>
      </c>
      <c r="C304" s="353" t="s">
        <v>1101</v>
      </c>
      <c r="D304" s="353"/>
      <c r="E304" s="353"/>
      <c r="F304" s="353"/>
      <c r="G304" s="353" t="s">
        <v>301</v>
      </c>
      <c r="H304" s="356"/>
    </row>
    <row r="305" spans="1:8" x14ac:dyDescent="0.25">
      <c r="A305" s="353"/>
      <c r="B305" s="353" t="s">
        <v>304</v>
      </c>
      <c r="C305" s="353" t="s">
        <v>217</v>
      </c>
      <c r="D305" s="353"/>
      <c r="E305" s="353"/>
      <c r="F305" s="353"/>
      <c r="G305" s="353" t="s">
        <v>392</v>
      </c>
      <c r="H305" s="357">
        <v>702</v>
      </c>
    </row>
    <row r="306" spans="1:8" x14ac:dyDescent="0.25">
      <c r="A306" s="353"/>
      <c r="B306" s="353" t="s">
        <v>1295</v>
      </c>
      <c r="C306" s="353" t="s">
        <v>1368</v>
      </c>
      <c r="D306" s="353"/>
      <c r="E306" s="353"/>
      <c r="F306" s="353"/>
      <c r="G306" s="353" t="s">
        <v>819</v>
      </c>
      <c r="H306" s="357"/>
    </row>
    <row r="307" spans="1:8" x14ac:dyDescent="0.25">
      <c r="A307" s="353"/>
      <c r="B307" s="353" t="s">
        <v>218</v>
      </c>
      <c r="C307" s="353" t="s">
        <v>219</v>
      </c>
      <c r="D307" s="353" t="s">
        <v>220</v>
      </c>
      <c r="E307" s="353"/>
      <c r="F307" s="353"/>
      <c r="G307" s="353" t="s">
        <v>392</v>
      </c>
      <c r="H307" s="357">
        <v>993</v>
      </c>
    </row>
    <row r="308" spans="1:8" x14ac:dyDescent="0.25">
      <c r="A308" s="54"/>
      <c r="B308" s="353" t="s">
        <v>1280</v>
      </c>
      <c r="C308" s="353" t="s">
        <v>1369</v>
      </c>
      <c r="D308" s="353" t="s">
        <v>220</v>
      </c>
      <c r="E308" s="358"/>
      <c r="F308" s="358"/>
      <c r="G308" s="358"/>
      <c r="H308" s="54"/>
    </row>
    <row r="309" spans="1:8" x14ac:dyDescent="0.25">
      <c r="A309" s="54"/>
      <c r="B309" s="353" t="s">
        <v>304</v>
      </c>
      <c r="C309" s="353" t="s">
        <v>1389</v>
      </c>
      <c r="D309" s="353"/>
      <c r="E309" s="353"/>
      <c r="F309" s="353"/>
      <c r="G309" s="353"/>
      <c r="H309" s="353"/>
    </row>
    <row r="310" spans="1:8" x14ac:dyDescent="0.25">
      <c r="A310" s="20"/>
      <c r="B310" s="18"/>
      <c r="C310" s="18"/>
      <c r="D310" s="262"/>
      <c r="E310" s="262"/>
      <c r="F310" s="262"/>
      <c r="G310" s="117"/>
    </row>
    <row r="311" spans="1:8" x14ac:dyDescent="0.25">
      <c r="A311" s="1"/>
      <c r="B311" s="2"/>
      <c r="C311" s="2"/>
      <c r="D311" s="4"/>
      <c r="E311" s="4"/>
      <c r="F311" s="4"/>
      <c r="G311" s="7"/>
    </row>
    <row r="312" spans="1:8" x14ac:dyDescent="0.25">
      <c r="A312" s="1"/>
      <c r="B312" s="2"/>
      <c r="C312" s="2"/>
      <c r="D312" s="4"/>
      <c r="E312" s="4"/>
      <c r="F312" s="4"/>
      <c r="G312" s="7"/>
    </row>
    <row r="313" spans="1:8" x14ac:dyDescent="0.25">
      <c r="A313" s="1"/>
      <c r="B313" s="2"/>
      <c r="C313" s="2"/>
      <c r="D313" s="4"/>
      <c r="E313" s="4"/>
      <c r="F313" s="4"/>
      <c r="G313" s="7"/>
    </row>
    <row r="314" spans="1:8" x14ac:dyDescent="0.25">
      <c r="A314" s="1"/>
      <c r="B314" s="2"/>
      <c r="C314" s="2"/>
      <c r="D314" s="4"/>
      <c r="E314" s="4"/>
      <c r="F314" s="4"/>
      <c r="G314" s="7"/>
    </row>
    <row r="315" spans="1:8" x14ac:dyDescent="0.25">
      <c r="A315" s="1"/>
      <c r="B315" s="2"/>
      <c r="C315" s="2"/>
      <c r="D315" s="4"/>
      <c r="E315" s="4"/>
      <c r="F315" s="4"/>
      <c r="G315" s="7"/>
    </row>
    <row r="316" spans="1:8" x14ac:dyDescent="0.25">
      <c r="A316" s="1"/>
      <c r="B316" s="2"/>
      <c r="C316" s="2"/>
      <c r="D316" s="4"/>
      <c r="E316" s="4"/>
      <c r="F316" s="4"/>
      <c r="G316" s="7"/>
    </row>
    <row r="317" spans="1:8" x14ac:dyDescent="0.25">
      <c r="A317" s="1"/>
      <c r="B317" s="2"/>
      <c r="C317" s="2"/>
      <c r="D317" s="4"/>
      <c r="E317" s="4"/>
      <c r="F317" s="4"/>
      <c r="G317" s="7"/>
    </row>
    <row r="318" spans="1:8" x14ac:dyDescent="0.25">
      <c r="A318" s="1"/>
      <c r="B318" s="2"/>
      <c r="C318" s="2"/>
      <c r="D318" s="4"/>
      <c r="E318" s="4"/>
      <c r="F318" s="4"/>
      <c r="G318" s="7"/>
    </row>
    <row r="319" spans="1:8" x14ac:dyDescent="0.25">
      <c r="A319" s="1"/>
      <c r="B319" s="2"/>
      <c r="C319" s="2"/>
      <c r="D319" s="4"/>
      <c r="E319" s="4"/>
      <c r="F319" s="4"/>
      <c r="G319" s="7"/>
    </row>
    <row r="320" spans="1:8" x14ac:dyDescent="0.25">
      <c r="A320" s="1"/>
      <c r="B320" s="2"/>
      <c r="C320" s="2"/>
      <c r="D320" s="4"/>
      <c r="E320" s="4"/>
      <c r="F320" s="4"/>
      <c r="G320" s="7"/>
    </row>
    <row r="321" spans="1:7" x14ac:dyDescent="0.25">
      <c r="A321" s="1"/>
      <c r="B321" s="2"/>
      <c r="C321" s="2"/>
      <c r="D321" s="4"/>
      <c r="E321" s="4"/>
      <c r="F321" s="4"/>
      <c r="G321" s="7"/>
    </row>
    <row r="322" spans="1:7" x14ac:dyDescent="0.25">
      <c r="A322" s="1"/>
      <c r="B322" s="2"/>
      <c r="C322" s="2"/>
      <c r="D322" s="4"/>
      <c r="E322" s="4"/>
      <c r="F322" s="4"/>
      <c r="G322" s="7"/>
    </row>
    <row r="323" spans="1:7" x14ac:dyDescent="0.25">
      <c r="A323" s="1"/>
      <c r="B323" s="2"/>
      <c r="C323" s="2"/>
      <c r="D323" s="4"/>
      <c r="E323" s="4"/>
      <c r="F323" s="4"/>
      <c r="G323" s="7"/>
    </row>
    <row r="324" spans="1:7" x14ac:dyDescent="0.25">
      <c r="A324" s="1"/>
      <c r="B324" s="2"/>
      <c r="C324" s="2"/>
      <c r="D324" s="4"/>
      <c r="E324" s="4"/>
      <c r="F324" s="4"/>
      <c r="G324" s="7"/>
    </row>
    <row r="325" spans="1:7" x14ac:dyDescent="0.25">
      <c r="A325" s="1"/>
      <c r="B325" s="2"/>
      <c r="C325" s="2"/>
      <c r="D325" s="4"/>
      <c r="E325" s="4"/>
      <c r="F325" s="4"/>
      <c r="G325" s="7"/>
    </row>
    <row r="326" spans="1:7" x14ac:dyDescent="0.25">
      <c r="A326" s="1"/>
      <c r="B326" s="2"/>
      <c r="C326" s="2"/>
      <c r="D326" s="4"/>
      <c r="E326" s="4"/>
      <c r="F326" s="4"/>
      <c r="G326" s="7"/>
    </row>
    <row r="327" spans="1:7" x14ac:dyDescent="0.25">
      <c r="A327" s="1"/>
      <c r="B327" s="2"/>
      <c r="C327" s="2"/>
      <c r="D327" s="4"/>
      <c r="E327" s="4"/>
      <c r="F327" s="4"/>
      <c r="G327" s="7"/>
    </row>
    <row r="328" spans="1:7" x14ac:dyDescent="0.25">
      <c r="A328" s="1"/>
      <c r="B328" s="2"/>
      <c r="C328" s="2"/>
      <c r="D328" s="4"/>
      <c r="E328" s="4"/>
      <c r="F328" s="4"/>
      <c r="G328" s="7"/>
    </row>
    <row r="329" spans="1:7" x14ac:dyDescent="0.25">
      <c r="A329" s="1"/>
      <c r="B329" s="2"/>
      <c r="C329" s="2"/>
      <c r="D329" s="4"/>
      <c r="E329" s="4"/>
      <c r="F329" s="4"/>
      <c r="G329" s="7"/>
    </row>
    <row r="330" spans="1:7" x14ac:dyDescent="0.25">
      <c r="A330" s="1"/>
      <c r="B330" s="2"/>
      <c r="C330" s="2"/>
      <c r="D330" s="4"/>
      <c r="E330" s="4"/>
      <c r="F330" s="4"/>
      <c r="G330" s="7"/>
    </row>
    <row r="331" spans="1:7" x14ac:dyDescent="0.25">
      <c r="A331" s="1"/>
      <c r="B331" s="2"/>
      <c r="C331" s="2"/>
      <c r="D331" s="4"/>
      <c r="E331" s="4"/>
      <c r="F331" s="4"/>
      <c r="G331" s="7"/>
    </row>
    <row r="332" spans="1:7" x14ac:dyDescent="0.25">
      <c r="A332" s="1"/>
      <c r="B332" s="2"/>
      <c r="C332" s="2"/>
      <c r="D332" s="4"/>
      <c r="E332" s="4"/>
      <c r="F332" s="4"/>
      <c r="G332" s="7"/>
    </row>
    <row r="333" spans="1:7" x14ac:dyDescent="0.25">
      <c r="A333" s="1"/>
      <c r="B333" s="2"/>
      <c r="C333" s="2"/>
      <c r="D333" s="4"/>
      <c r="E333" s="4"/>
      <c r="F333" s="4"/>
      <c r="G333" s="7"/>
    </row>
    <row r="334" spans="1:7" x14ac:dyDescent="0.25">
      <c r="A334" s="1"/>
      <c r="B334" s="2"/>
      <c r="C334" s="2"/>
      <c r="D334" s="4"/>
      <c r="E334" s="4"/>
      <c r="F334" s="4"/>
      <c r="G334" s="7"/>
    </row>
    <row r="335" spans="1:7" x14ac:dyDescent="0.25">
      <c r="A335" s="1"/>
      <c r="B335" s="2"/>
      <c r="C335" s="2"/>
      <c r="D335" s="4"/>
      <c r="E335" s="4"/>
      <c r="F335" s="4"/>
      <c r="G335" s="7"/>
    </row>
    <row r="336" spans="1:7" x14ac:dyDescent="0.25">
      <c r="A336" s="1"/>
      <c r="B336" s="2"/>
      <c r="C336" s="2"/>
      <c r="D336" s="4"/>
      <c r="E336" s="4"/>
      <c r="F336" s="4"/>
      <c r="G336" s="7"/>
    </row>
    <row r="337" spans="1:7" x14ac:dyDescent="0.25">
      <c r="A337" s="1"/>
      <c r="B337" s="2"/>
      <c r="C337" s="2"/>
      <c r="D337" s="4"/>
      <c r="E337" s="4"/>
      <c r="F337" s="4"/>
      <c r="G337" s="7"/>
    </row>
    <row r="338" spans="1:7" x14ac:dyDescent="0.25">
      <c r="A338" s="1"/>
      <c r="B338" s="2"/>
      <c r="C338" s="2"/>
      <c r="D338" s="4"/>
      <c r="E338" s="4"/>
      <c r="F338" s="4"/>
      <c r="G338" s="7"/>
    </row>
    <row r="339" spans="1:7" x14ac:dyDescent="0.25">
      <c r="A339" s="1"/>
      <c r="B339" s="2"/>
      <c r="C339" s="2"/>
      <c r="D339" s="4"/>
      <c r="E339" s="4"/>
      <c r="F339" s="4"/>
      <c r="G339" s="7"/>
    </row>
    <row r="340" spans="1:7" x14ac:dyDescent="0.25">
      <c r="A340" s="1"/>
      <c r="B340" s="2"/>
      <c r="C340" s="2"/>
      <c r="D340" s="4"/>
      <c r="E340" s="4"/>
      <c r="F340" s="4"/>
      <c r="G340" s="8"/>
    </row>
  </sheetData>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060B-3EFB-4AFD-BC55-1005DE6381A2}">
  <dimension ref="A1:K158"/>
  <sheetViews>
    <sheetView zoomScale="80" zoomScaleNormal="80" workbookViewId="0"/>
  </sheetViews>
  <sheetFormatPr defaultRowHeight="15" x14ac:dyDescent="0.25"/>
  <cols>
    <col min="1" max="1" width="4" bestFit="1" customWidth="1"/>
    <col min="2" max="2" width="4.42578125" customWidth="1"/>
    <col min="3" max="3" width="22.140625" customWidth="1"/>
    <col min="4" max="4" width="42.5703125" bestFit="1" customWidth="1"/>
    <col min="5" max="5" width="8.5703125" bestFit="1" customWidth="1"/>
    <col min="6" max="7" width="6.28515625" bestFit="1" customWidth="1"/>
    <col min="8" max="8" width="6.42578125" bestFit="1" customWidth="1"/>
    <col min="9" max="9" width="7" bestFit="1" customWidth="1"/>
    <col min="10" max="10" width="8.42578125" bestFit="1" customWidth="1"/>
    <col min="11" max="11" width="12.140625" bestFit="1" customWidth="1"/>
  </cols>
  <sheetData>
    <row r="1" spans="1:11" ht="18.75" x14ac:dyDescent="0.3">
      <c r="A1" s="126" t="s">
        <v>1399</v>
      </c>
    </row>
    <row r="2" spans="1:11" ht="15.75" thickBot="1" x14ac:dyDescent="0.3"/>
    <row r="3" spans="1:11" x14ac:dyDescent="0.25">
      <c r="B3" s="328"/>
      <c r="C3" s="328" t="s">
        <v>0</v>
      </c>
      <c r="D3" s="329" t="s">
        <v>1</v>
      </c>
      <c r="E3" s="333" t="s">
        <v>2</v>
      </c>
      <c r="F3" s="334" t="s">
        <v>3</v>
      </c>
      <c r="G3" s="335" t="s">
        <v>4</v>
      </c>
      <c r="H3" s="333" t="s">
        <v>1376</v>
      </c>
      <c r="I3" s="334" t="s">
        <v>1377</v>
      </c>
      <c r="J3" s="335" t="s">
        <v>1378</v>
      </c>
      <c r="K3" s="330" t="s">
        <v>1379</v>
      </c>
    </row>
    <row r="4" spans="1:11" x14ac:dyDescent="0.25">
      <c r="A4" s="128">
        <v>1</v>
      </c>
      <c r="B4" s="321">
        <v>123</v>
      </c>
      <c r="C4" s="107" t="s">
        <v>29</v>
      </c>
      <c r="D4" s="108" t="s">
        <v>1249</v>
      </c>
      <c r="E4" s="324">
        <v>232</v>
      </c>
      <c r="F4" s="325"/>
      <c r="G4" s="342"/>
      <c r="H4" s="336">
        <v>30.48</v>
      </c>
      <c r="I4" s="323">
        <v>55.88</v>
      </c>
      <c r="J4" s="337">
        <v>1703.2224000000001</v>
      </c>
      <c r="K4" s="331" t="s">
        <v>471</v>
      </c>
    </row>
    <row r="5" spans="1:11" x14ac:dyDescent="0.25">
      <c r="A5" s="128">
        <f>A4+1</f>
        <v>2</v>
      </c>
      <c r="B5" s="279">
        <v>44</v>
      </c>
      <c r="C5" s="55" t="s">
        <v>44</v>
      </c>
      <c r="D5" s="61" t="s">
        <v>1170</v>
      </c>
      <c r="E5" s="326">
        <v>194</v>
      </c>
      <c r="F5" s="327">
        <v>5</v>
      </c>
      <c r="G5" s="343"/>
      <c r="H5" s="336">
        <v>50.8</v>
      </c>
      <c r="I5" s="323">
        <v>38.1</v>
      </c>
      <c r="J5" s="337">
        <v>1935.48</v>
      </c>
      <c r="K5" s="331" t="s">
        <v>435</v>
      </c>
    </row>
    <row r="6" spans="1:11" x14ac:dyDescent="0.25">
      <c r="A6" s="128">
        <f t="shared" ref="A6:A69" si="0">A5+1</f>
        <v>3</v>
      </c>
      <c r="B6" s="279">
        <v>74</v>
      </c>
      <c r="C6" s="55" t="s">
        <v>67</v>
      </c>
      <c r="D6" s="61" t="s">
        <v>1214</v>
      </c>
      <c r="E6" s="326">
        <v>183</v>
      </c>
      <c r="F6" s="327">
        <v>15</v>
      </c>
      <c r="G6" s="343">
        <v>0</v>
      </c>
      <c r="H6" s="336">
        <v>63.5</v>
      </c>
      <c r="I6" s="323">
        <v>50.8</v>
      </c>
      <c r="J6" s="337">
        <v>3225.7999999999997</v>
      </c>
      <c r="K6" s="331" t="s">
        <v>426</v>
      </c>
    </row>
    <row r="7" spans="1:11" x14ac:dyDescent="0.25">
      <c r="A7" s="128">
        <f t="shared" si="0"/>
        <v>4</v>
      </c>
      <c r="B7" s="279">
        <v>51</v>
      </c>
      <c r="C7" s="55" t="s">
        <v>49</v>
      </c>
      <c r="D7" s="61" t="s">
        <v>1195</v>
      </c>
      <c r="E7" s="326">
        <v>181</v>
      </c>
      <c r="F7" s="327"/>
      <c r="G7" s="343"/>
      <c r="H7" s="336">
        <v>30.48</v>
      </c>
      <c r="I7" s="323">
        <v>38.1</v>
      </c>
      <c r="J7" s="337">
        <v>1161.288</v>
      </c>
      <c r="K7" s="331" t="s">
        <v>242</v>
      </c>
    </row>
    <row r="8" spans="1:11" x14ac:dyDescent="0.25">
      <c r="A8" s="128">
        <f t="shared" si="0"/>
        <v>5</v>
      </c>
      <c r="B8" s="279">
        <v>58</v>
      </c>
      <c r="C8" s="55" t="s">
        <v>55</v>
      </c>
      <c r="D8" s="61" t="s">
        <v>1202</v>
      </c>
      <c r="E8" s="326">
        <v>173</v>
      </c>
      <c r="F8" s="327">
        <v>5</v>
      </c>
      <c r="G8" s="343"/>
      <c r="H8" s="336">
        <v>50.8</v>
      </c>
      <c r="I8" s="323">
        <v>38.1</v>
      </c>
      <c r="J8" s="337">
        <v>1935.48</v>
      </c>
      <c r="K8" s="331" t="s">
        <v>443</v>
      </c>
    </row>
    <row r="9" spans="1:11" x14ac:dyDescent="0.25">
      <c r="A9" s="128">
        <f t="shared" si="0"/>
        <v>6</v>
      </c>
      <c r="B9" s="279">
        <v>11</v>
      </c>
      <c r="C9" s="55" t="s">
        <v>16</v>
      </c>
      <c r="D9" s="61" t="s">
        <v>1163</v>
      </c>
      <c r="E9" s="326">
        <v>136</v>
      </c>
      <c r="F9" s="327">
        <v>10</v>
      </c>
      <c r="G9" s="343"/>
      <c r="H9" s="336">
        <v>22.86</v>
      </c>
      <c r="I9" s="323">
        <v>17.78</v>
      </c>
      <c r="J9" s="337">
        <v>406.45080000000002</v>
      </c>
      <c r="K9" s="331" t="s">
        <v>417</v>
      </c>
    </row>
    <row r="10" spans="1:11" x14ac:dyDescent="0.25">
      <c r="A10" s="128">
        <f t="shared" si="0"/>
        <v>7</v>
      </c>
      <c r="B10" s="279">
        <v>42</v>
      </c>
      <c r="C10" s="55" t="s">
        <v>42</v>
      </c>
      <c r="D10" s="61" t="s">
        <v>1189</v>
      </c>
      <c r="E10" s="326">
        <v>136</v>
      </c>
      <c r="F10" s="327">
        <v>10</v>
      </c>
      <c r="G10" s="343"/>
      <c r="H10" s="336">
        <v>0</v>
      </c>
      <c r="I10" s="323">
        <v>0</v>
      </c>
      <c r="J10" s="337">
        <v>0</v>
      </c>
      <c r="K10" s="331" t="s">
        <v>434</v>
      </c>
    </row>
    <row r="11" spans="1:11" x14ac:dyDescent="0.25">
      <c r="A11" s="128">
        <f t="shared" si="0"/>
        <v>8</v>
      </c>
      <c r="B11" s="279">
        <v>66</v>
      </c>
      <c r="C11" s="55" t="s">
        <v>60</v>
      </c>
      <c r="D11" s="61" t="s">
        <v>1207</v>
      </c>
      <c r="E11" s="326">
        <v>120</v>
      </c>
      <c r="F11" s="327">
        <v>15</v>
      </c>
      <c r="G11" s="343"/>
      <c r="H11" s="336">
        <v>20.32</v>
      </c>
      <c r="I11" s="323">
        <v>17.78</v>
      </c>
      <c r="J11" s="337">
        <v>361.28960000000001</v>
      </c>
      <c r="K11" s="331" t="s">
        <v>446</v>
      </c>
    </row>
    <row r="12" spans="1:11" x14ac:dyDescent="0.25">
      <c r="A12" s="128">
        <f t="shared" si="0"/>
        <v>9</v>
      </c>
      <c r="B12" s="279">
        <v>59</v>
      </c>
      <c r="C12" s="55" t="s">
        <v>55</v>
      </c>
      <c r="D12" s="61" t="s">
        <v>1203</v>
      </c>
      <c r="E12" s="326">
        <v>105</v>
      </c>
      <c r="F12" s="327"/>
      <c r="G12" s="343"/>
      <c r="H12" s="336">
        <v>40.64</v>
      </c>
      <c r="I12" s="323">
        <v>30.48</v>
      </c>
      <c r="J12" s="337">
        <v>1238.7072000000001</v>
      </c>
      <c r="K12" s="331" t="s">
        <v>414</v>
      </c>
    </row>
    <row r="13" spans="1:11" x14ac:dyDescent="0.25">
      <c r="A13" s="128">
        <f t="shared" si="0"/>
        <v>10</v>
      </c>
      <c r="B13" s="279">
        <v>60</v>
      </c>
      <c r="C13" s="55" t="s">
        <v>56</v>
      </c>
      <c r="D13" s="61" t="s">
        <v>57</v>
      </c>
      <c r="E13" s="326">
        <v>105</v>
      </c>
      <c r="F13" s="327"/>
      <c r="G13" s="343"/>
      <c r="H13" s="336">
        <v>91.44</v>
      </c>
      <c r="I13" s="323">
        <v>58.42</v>
      </c>
      <c r="J13" s="337">
        <v>5341.9247999999998</v>
      </c>
      <c r="K13" s="331" t="s">
        <v>432</v>
      </c>
    </row>
    <row r="14" spans="1:11" x14ac:dyDescent="0.25">
      <c r="A14" s="128">
        <f t="shared" si="0"/>
        <v>11</v>
      </c>
      <c r="B14" s="279">
        <v>98</v>
      </c>
      <c r="C14" s="55" t="s">
        <v>87</v>
      </c>
      <c r="D14" s="61" t="s">
        <v>1335</v>
      </c>
      <c r="E14" s="326">
        <v>105</v>
      </c>
      <c r="F14" s="327"/>
      <c r="G14" s="343"/>
      <c r="H14" s="336">
        <v>40.64</v>
      </c>
      <c r="I14" s="323">
        <v>40.64</v>
      </c>
      <c r="J14" s="337">
        <v>1651.6096</v>
      </c>
      <c r="K14" s="331" t="s">
        <v>437</v>
      </c>
    </row>
    <row r="15" spans="1:11" x14ac:dyDescent="0.25">
      <c r="A15" s="128">
        <f t="shared" si="0"/>
        <v>12</v>
      </c>
      <c r="B15" s="279">
        <v>82</v>
      </c>
      <c r="C15" s="55" t="s">
        <v>75</v>
      </c>
      <c r="D15" s="61" t="s">
        <v>1222</v>
      </c>
      <c r="E15" s="326">
        <v>99</v>
      </c>
      <c r="F15" s="327">
        <v>15</v>
      </c>
      <c r="G15" s="343"/>
      <c r="H15" s="336">
        <v>43.18</v>
      </c>
      <c r="I15" s="323">
        <v>38.1</v>
      </c>
      <c r="J15" s="337">
        <v>1645.1580000000001</v>
      </c>
      <c r="K15" s="331" t="s">
        <v>444</v>
      </c>
    </row>
    <row r="16" spans="1:11" x14ac:dyDescent="0.25">
      <c r="A16" s="128">
        <f t="shared" si="0"/>
        <v>13</v>
      </c>
      <c r="B16" s="279">
        <v>22</v>
      </c>
      <c r="C16" s="55" t="s">
        <v>25</v>
      </c>
      <c r="D16" s="61" t="s">
        <v>1172</v>
      </c>
      <c r="E16" s="326">
        <v>90</v>
      </c>
      <c r="F16" s="327">
        <v>6</v>
      </c>
      <c r="G16" s="343"/>
      <c r="H16" s="336">
        <v>35.56</v>
      </c>
      <c r="I16" s="323">
        <v>22.86</v>
      </c>
      <c r="J16" s="337">
        <v>812.90160000000003</v>
      </c>
      <c r="K16" s="331" t="s">
        <v>426</v>
      </c>
    </row>
    <row r="17" spans="1:11" x14ac:dyDescent="0.25">
      <c r="A17" s="128">
        <f t="shared" si="0"/>
        <v>14</v>
      </c>
      <c r="B17" s="279">
        <v>99</v>
      </c>
      <c r="C17" s="55" t="s">
        <v>87</v>
      </c>
      <c r="D17" s="61" t="s">
        <v>1335</v>
      </c>
      <c r="E17" s="326">
        <v>89</v>
      </c>
      <c r="F17" s="327">
        <v>5</v>
      </c>
      <c r="G17" s="343"/>
      <c r="H17" s="336">
        <v>40.64</v>
      </c>
      <c r="I17" s="323">
        <v>40.64</v>
      </c>
      <c r="J17" s="337">
        <v>1651.6096</v>
      </c>
      <c r="K17" s="331" t="s">
        <v>242</v>
      </c>
    </row>
    <row r="18" spans="1:11" x14ac:dyDescent="0.25">
      <c r="A18" s="128">
        <f t="shared" si="0"/>
        <v>15</v>
      </c>
      <c r="B18" s="279">
        <v>40</v>
      </c>
      <c r="C18" s="55" t="s">
        <v>41</v>
      </c>
      <c r="D18" s="61" t="s">
        <v>1187</v>
      </c>
      <c r="E18" s="326">
        <v>86</v>
      </c>
      <c r="F18" s="327">
        <v>2</v>
      </c>
      <c r="G18" s="343"/>
      <c r="H18" s="336">
        <v>0</v>
      </c>
      <c r="I18" s="323">
        <v>0</v>
      </c>
      <c r="J18" s="337">
        <v>0</v>
      </c>
      <c r="K18" s="331" t="s">
        <v>434</v>
      </c>
    </row>
    <row r="19" spans="1:11" x14ac:dyDescent="0.25">
      <c r="A19" s="128">
        <f t="shared" si="0"/>
        <v>16</v>
      </c>
      <c r="B19" s="279">
        <v>78</v>
      </c>
      <c r="C19" s="55" t="s">
        <v>71</v>
      </c>
      <c r="D19" s="61" t="s">
        <v>1218</v>
      </c>
      <c r="E19" s="326">
        <v>73</v>
      </c>
      <c r="F19" s="327">
        <v>10</v>
      </c>
      <c r="G19" s="343"/>
      <c r="H19" s="336">
        <v>71.12</v>
      </c>
      <c r="I19" s="323">
        <v>53.34</v>
      </c>
      <c r="J19" s="337">
        <v>3793.5408000000007</v>
      </c>
      <c r="K19" s="331" t="s">
        <v>452</v>
      </c>
    </row>
    <row r="20" spans="1:11" x14ac:dyDescent="0.25">
      <c r="A20" s="128">
        <f t="shared" si="0"/>
        <v>17</v>
      </c>
      <c r="B20" s="279">
        <v>97</v>
      </c>
      <c r="C20" s="55" t="s">
        <v>87</v>
      </c>
      <c r="D20" s="61" t="s">
        <v>1335</v>
      </c>
      <c r="E20" s="326">
        <v>71</v>
      </c>
      <c r="F20" s="327">
        <v>8</v>
      </c>
      <c r="G20" s="343"/>
      <c r="H20" s="336">
        <v>40.64</v>
      </c>
      <c r="I20" s="323">
        <v>40.64</v>
      </c>
      <c r="J20" s="337">
        <v>1651.6096</v>
      </c>
      <c r="K20" s="332" t="s">
        <v>437</v>
      </c>
    </row>
    <row r="21" spans="1:11" x14ac:dyDescent="0.25">
      <c r="A21" s="128">
        <f t="shared" si="0"/>
        <v>18</v>
      </c>
      <c r="B21" s="279">
        <v>103</v>
      </c>
      <c r="C21" s="55" t="s">
        <v>87</v>
      </c>
      <c r="D21" s="61" t="s">
        <v>1335</v>
      </c>
      <c r="E21" s="326">
        <v>70</v>
      </c>
      <c r="F21" s="327">
        <v>7</v>
      </c>
      <c r="G21" s="343"/>
      <c r="H21" s="336">
        <v>40.64</v>
      </c>
      <c r="I21" s="323">
        <v>40.64</v>
      </c>
      <c r="J21" s="337">
        <v>1651.6096</v>
      </c>
      <c r="K21" s="331" t="s">
        <v>437</v>
      </c>
    </row>
    <row r="22" spans="1:11" x14ac:dyDescent="0.25">
      <c r="A22" s="128">
        <f t="shared" si="0"/>
        <v>19</v>
      </c>
      <c r="B22" s="279">
        <v>5</v>
      </c>
      <c r="C22" s="55" t="s">
        <v>10</v>
      </c>
      <c r="D22" s="61" t="s">
        <v>1157</v>
      </c>
      <c r="E22" s="326">
        <v>64</v>
      </c>
      <c r="F22" s="327">
        <v>1</v>
      </c>
      <c r="G22" s="343"/>
      <c r="H22" s="336">
        <v>22.86</v>
      </c>
      <c r="I22" s="323">
        <v>20.32</v>
      </c>
      <c r="J22" s="337">
        <v>464.51519999999999</v>
      </c>
      <c r="K22" s="331" t="s">
        <v>411</v>
      </c>
    </row>
    <row r="23" spans="1:11" x14ac:dyDescent="0.25">
      <c r="A23" s="128">
        <f t="shared" si="0"/>
        <v>20</v>
      </c>
      <c r="B23" s="279">
        <v>90</v>
      </c>
      <c r="C23" s="55" t="s">
        <v>81</v>
      </c>
      <c r="D23" s="61" t="s">
        <v>1229</v>
      </c>
      <c r="E23" s="326">
        <v>60</v>
      </c>
      <c r="F23" s="327">
        <v>18</v>
      </c>
      <c r="G23" s="343"/>
      <c r="H23" s="336">
        <v>20.32</v>
      </c>
      <c r="I23" s="323">
        <v>27.94</v>
      </c>
      <c r="J23" s="337">
        <v>567.74080000000004</v>
      </c>
      <c r="K23" s="331" t="s">
        <v>425</v>
      </c>
    </row>
    <row r="24" spans="1:11" x14ac:dyDescent="0.25">
      <c r="A24" s="128">
        <f t="shared" si="0"/>
        <v>21</v>
      </c>
      <c r="B24" s="279">
        <v>100</v>
      </c>
      <c r="C24" s="55" t="s">
        <v>87</v>
      </c>
      <c r="D24" s="61" t="s">
        <v>1335</v>
      </c>
      <c r="E24" s="326">
        <v>52</v>
      </c>
      <c r="F24" s="327">
        <v>10</v>
      </c>
      <c r="G24" s="343"/>
      <c r="H24" s="336">
        <v>40.64</v>
      </c>
      <c r="I24" s="323">
        <v>40.64</v>
      </c>
      <c r="J24" s="337">
        <v>1651.6096</v>
      </c>
      <c r="K24" s="331" t="s">
        <v>437</v>
      </c>
    </row>
    <row r="25" spans="1:11" x14ac:dyDescent="0.25">
      <c r="A25" s="128">
        <f t="shared" si="0"/>
        <v>22</v>
      </c>
      <c r="B25" s="279">
        <v>102</v>
      </c>
      <c r="C25" s="55" t="s">
        <v>87</v>
      </c>
      <c r="D25" s="61" t="s">
        <v>1335</v>
      </c>
      <c r="E25" s="326">
        <v>52</v>
      </c>
      <c r="F25" s="327">
        <v>10</v>
      </c>
      <c r="G25" s="343"/>
      <c r="H25" s="336">
        <v>40.64</v>
      </c>
      <c r="I25" s="323">
        <v>40.64</v>
      </c>
      <c r="J25" s="337">
        <v>1651.6096</v>
      </c>
      <c r="K25" s="331" t="s">
        <v>437</v>
      </c>
    </row>
    <row r="26" spans="1:11" x14ac:dyDescent="0.25">
      <c r="A26" s="128">
        <f t="shared" si="0"/>
        <v>23</v>
      </c>
      <c r="B26" s="279">
        <v>104</v>
      </c>
      <c r="C26" s="55" t="s">
        <v>87</v>
      </c>
      <c r="D26" s="61" t="s">
        <v>1335</v>
      </c>
      <c r="E26" s="326">
        <v>52</v>
      </c>
      <c r="F26" s="327">
        <v>10</v>
      </c>
      <c r="G26" s="343"/>
      <c r="H26" s="336">
        <v>40.64</v>
      </c>
      <c r="I26" s="323">
        <v>40.64</v>
      </c>
      <c r="J26" s="337">
        <v>1651.6096</v>
      </c>
      <c r="K26" s="331" t="s">
        <v>437</v>
      </c>
    </row>
    <row r="27" spans="1:11" x14ac:dyDescent="0.25">
      <c r="A27" s="128">
        <f t="shared" si="0"/>
        <v>24</v>
      </c>
      <c r="B27" s="279">
        <v>9</v>
      </c>
      <c r="C27" s="55" t="s">
        <v>14</v>
      </c>
      <c r="D27" s="61" t="s">
        <v>1161</v>
      </c>
      <c r="E27" s="326">
        <v>50</v>
      </c>
      <c r="F27" s="327">
        <v>8</v>
      </c>
      <c r="G27" s="343"/>
      <c r="H27" s="336">
        <v>73.66</v>
      </c>
      <c r="I27" s="323">
        <v>58.42</v>
      </c>
      <c r="J27" s="337">
        <v>4303.2172</v>
      </c>
      <c r="K27" s="331" t="s">
        <v>415</v>
      </c>
    </row>
    <row r="28" spans="1:11" x14ac:dyDescent="0.25">
      <c r="A28" s="128">
        <f t="shared" si="0"/>
        <v>25</v>
      </c>
      <c r="B28" s="279">
        <v>68</v>
      </c>
      <c r="C28" s="322" t="s">
        <v>61</v>
      </c>
      <c r="D28" s="61" t="s">
        <v>1140</v>
      </c>
      <c r="E28" s="326">
        <v>50</v>
      </c>
      <c r="F28" s="327">
        <v>8</v>
      </c>
      <c r="G28" s="343"/>
      <c r="H28" s="336">
        <v>33.020000000000003</v>
      </c>
      <c r="I28" s="323">
        <v>22.86</v>
      </c>
      <c r="J28" s="337">
        <v>754.83720000000005</v>
      </c>
      <c r="K28" s="331" t="s">
        <v>432</v>
      </c>
    </row>
    <row r="29" spans="1:11" x14ac:dyDescent="0.25">
      <c r="A29" s="128">
        <f t="shared" si="0"/>
        <v>26</v>
      </c>
      <c r="B29" s="279">
        <v>101</v>
      </c>
      <c r="C29" s="55" t="s">
        <v>87</v>
      </c>
      <c r="D29" s="341" t="s">
        <v>1335</v>
      </c>
      <c r="E29" s="326">
        <v>50</v>
      </c>
      <c r="F29" s="327">
        <v>8</v>
      </c>
      <c r="G29" s="343"/>
      <c r="H29" s="336">
        <v>40.64</v>
      </c>
      <c r="I29" s="323">
        <v>40.64</v>
      </c>
      <c r="J29" s="337">
        <v>1651.6096</v>
      </c>
      <c r="K29" s="331" t="s">
        <v>242</v>
      </c>
    </row>
    <row r="30" spans="1:11" x14ac:dyDescent="0.25">
      <c r="A30" s="128">
        <f t="shared" si="0"/>
        <v>27</v>
      </c>
      <c r="B30" s="279">
        <v>23</v>
      </c>
      <c r="C30" s="55" t="s">
        <v>26</v>
      </c>
      <c r="D30" s="61" t="s">
        <v>1140</v>
      </c>
      <c r="E30" s="326">
        <v>44</v>
      </c>
      <c r="F30" s="327">
        <v>2</v>
      </c>
      <c r="G30" s="343"/>
      <c r="H30" s="336">
        <v>55.88</v>
      </c>
      <c r="I30" s="323">
        <v>35.56</v>
      </c>
      <c r="J30" s="337">
        <v>1987.0928000000001</v>
      </c>
      <c r="K30" s="331" t="s">
        <v>426</v>
      </c>
    </row>
    <row r="31" spans="1:11" x14ac:dyDescent="0.25">
      <c r="A31" s="128">
        <f t="shared" si="0"/>
        <v>28</v>
      </c>
      <c r="B31" s="279">
        <v>31</v>
      </c>
      <c r="C31" s="55" t="s">
        <v>36</v>
      </c>
      <c r="D31" s="61" t="s">
        <v>1178</v>
      </c>
      <c r="E31" s="326">
        <v>39</v>
      </c>
      <c r="F31" s="327">
        <v>18</v>
      </c>
      <c r="G31" s="343"/>
      <c r="H31" s="336">
        <v>25.4</v>
      </c>
      <c r="I31" s="323">
        <v>20.32</v>
      </c>
      <c r="J31" s="337">
        <v>516.12799999999993</v>
      </c>
      <c r="K31" s="331" t="s">
        <v>414</v>
      </c>
    </row>
    <row r="32" spans="1:11" x14ac:dyDescent="0.25">
      <c r="A32" s="128">
        <f t="shared" si="0"/>
        <v>29</v>
      </c>
      <c r="B32" s="279">
        <v>12</v>
      </c>
      <c r="C32" s="55" t="s">
        <v>17</v>
      </c>
      <c r="D32" s="61" t="s">
        <v>1164</v>
      </c>
      <c r="E32" s="326">
        <v>37</v>
      </c>
      <c r="F32" s="327">
        <v>16</v>
      </c>
      <c r="G32" s="343"/>
      <c r="H32" s="336">
        <v>35.56</v>
      </c>
      <c r="I32" s="323">
        <v>27.94</v>
      </c>
      <c r="J32" s="337">
        <v>993.54640000000006</v>
      </c>
      <c r="K32" s="331" t="s">
        <v>242</v>
      </c>
    </row>
    <row r="33" spans="1:11" x14ac:dyDescent="0.25">
      <c r="A33" s="128">
        <f t="shared" si="0"/>
        <v>30</v>
      </c>
      <c r="B33" s="279">
        <v>41</v>
      </c>
      <c r="C33" s="55" t="s">
        <v>41</v>
      </c>
      <c r="D33" s="61" t="s">
        <v>1188</v>
      </c>
      <c r="E33" s="326">
        <v>37</v>
      </c>
      <c r="F33" s="327">
        <v>16</v>
      </c>
      <c r="G33" s="343"/>
      <c r="H33" s="336">
        <v>35.56</v>
      </c>
      <c r="I33" s="323">
        <v>27.94</v>
      </c>
      <c r="J33" s="337">
        <v>993.54640000000006</v>
      </c>
      <c r="K33" s="331" t="s">
        <v>414</v>
      </c>
    </row>
    <row r="34" spans="1:11" x14ac:dyDescent="0.25">
      <c r="A34" s="128">
        <f t="shared" si="0"/>
        <v>31</v>
      </c>
      <c r="B34" s="279">
        <v>10</v>
      </c>
      <c r="C34" s="55" t="s">
        <v>15</v>
      </c>
      <c r="D34" s="61" t="s">
        <v>1162</v>
      </c>
      <c r="E34" s="326">
        <v>33</v>
      </c>
      <c r="F34" s="327">
        <v>12</v>
      </c>
      <c r="G34" s="343"/>
      <c r="H34" s="336">
        <v>66.040000000000006</v>
      </c>
      <c r="I34" s="323">
        <v>45.72</v>
      </c>
      <c r="J34" s="337">
        <v>3019.3488000000002</v>
      </c>
      <c r="K34" s="331" t="s">
        <v>416</v>
      </c>
    </row>
    <row r="35" spans="1:11" x14ac:dyDescent="0.25">
      <c r="A35" s="128">
        <f t="shared" si="0"/>
        <v>32</v>
      </c>
      <c r="B35" s="279">
        <v>21</v>
      </c>
      <c r="C35" s="55" t="s">
        <v>7</v>
      </c>
      <c r="D35" s="61" t="s">
        <v>1171</v>
      </c>
      <c r="E35" s="326">
        <v>30</v>
      </c>
      <c r="F35" s="327">
        <v>9</v>
      </c>
      <c r="G35" s="343"/>
      <c r="H35" s="336">
        <v>22.86</v>
      </c>
      <c r="I35" s="323">
        <v>38.1</v>
      </c>
      <c r="J35" s="337">
        <v>870.96600000000001</v>
      </c>
      <c r="K35" s="331" t="s">
        <v>425</v>
      </c>
    </row>
    <row r="36" spans="1:11" x14ac:dyDescent="0.25">
      <c r="A36" s="128">
        <f t="shared" si="0"/>
        <v>33</v>
      </c>
      <c r="B36" s="279">
        <v>48</v>
      </c>
      <c r="C36" s="55" t="s">
        <v>46</v>
      </c>
      <c r="D36" s="61" t="s">
        <v>47</v>
      </c>
      <c r="E36" s="326">
        <v>29</v>
      </c>
      <c r="F36" s="327">
        <v>8</v>
      </c>
      <c r="G36" s="343"/>
      <c r="H36" s="336">
        <v>55.88</v>
      </c>
      <c r="I36" s="323">
        <v>30.48</v>
      </c>
      <c r="J36" s="337">
        <v>1703.2224000000001</v>
      </c>
      <c r="K36" s="331" t="s">
        <v>438</v>
      </c>
    </row>
    <row r="37" spans="1:11" x14ac:dyDescent="0.25">
      <c r="A37" s="128">
        <f t="shared" si="0"/>
        <v>34</v>
      </c>
      <c r="B37" s="279">
        <v>69</v>
      </c>
      <c r="C37" s="55" t="s">
        <v>62</v>
      </c>
      <c r="D37" s="61" t="s">
        <v>1209</v>
      </c>
      <c r="E37" s="326">
        <v>29</v>
      </c>
      <c r="F37" s="327">
        <v>8</v>
      </c>
      <c r="G37" s="343"/>
      <c r="H37" s="336">
        <v>68.58</v>
      </c>
      <c r="I37" s="323">
        <v>55.88</v>
      </c>
      <c r="J37" s="337">
        <v>3832.2503999999999</v>
      </c>
      <c r="K37" s="331" t="s">
        <v>411</v>
      </c>
    </row>
    <row r="38" spans="1:11" x14ac:dyDescent="0.25">
      <c r="A38" s="128">
        <f t="shared" si="0"/>
        <v>35</v>
      </c>
      <c r="B38" s="279">
        <v>75</v>
      </c>
      <c r="C38" s="55" t="s">
        <v>68</v>
      </c>
      <c r="D38" s="61" t="s">
        <v>1215</v>
      </c>
      <c r="E38" s="326">
        <v>27</v>
      </c>
      <c r="F38" s="327">
        <v>6</v>
      </c>
      <c r="G38" s="343"/>
      <c r="H38" s="336">
        <v>50.8</v>
      </c>
      <c r="I38" s="323">
        <v>38.1</v>
      </c>
      <c r="J38" s="337">
        <v>1935.48</v>
      </c>
      <c r="K38" s="331" t="s">
        <v>452</v>
      </c>
    </row>
    <row r="39" spans="1:11" x14ac:dyDescent="0.25">
      <c r="A39" s="128">
        <f t="shared" si="0"/>
        <v>36</v>
      </c>
      <c r="B39" s="279">
        <v>67</v>
      </c>
      <c r="C39" s="55" t="s">
        <v>15</v>
      </c>
      <c r="D39" s="61" t="s">
        <v>1208</v>
      </c>
      <c r="E39" s="326">
        <v>26</v>
      </c>
      <c r="F39" s="327">
        <v>5</v>
      </c>
      <c r="G39" s="343"/>
      <c r="H39" s="336">
        <v>43.18</v>
      </c>
      <c r="I39" s="323">
        <v>35.56</v>
      </c>
      <c r="J39" s="337">
        <v>1535.4808</v>
      </c>
      <c r="K39" s="331" t="s">
        <v>447</v>
      </c>
    </row>
    <row r="40" spans="1:11" x14ac:dyDescent="0.25">
      <c r="A40" s="128">
        <f t="shared" si="0"/>
        <v>37</v>
      </c>
      <c r="B40" s="279">
        <v>88</v>
      </c>
      <c r="C40" s="55" t="s">
        <v>79</v>
      </c>
      <c r="D40" s="61" t="s">
        <v>1121</v>
      </c>
      <c r="E40" s="326">
        <v>26</v>
      </c>
      <c r="F40" s="327">
        <v>5</v>
      </c>
      <c r="G40" s="343"/>
      <c r="H40" s="336">
        <v>30.48</v>
      </c>
      <c r="I40" s="323">
        <v>20.32</v>
      </c>
      <c r="J40" s="337">
        <v>619.35360000000003</v>
      </c>
      <c r="K40" s="331" t="s">
        <v>455</v>
      </c>
    </row>
    <row r="41" spans="1:11" x14ac:dyDescent="0.25">
      <c r="A41" s="128">
        <f t="shared" si="0"/>
        <v>38</v>
      </c>
      <c r="B41" s="279">
        <v>105</v>
      </c>
      <c r="C41" s="55" t="s">
        <v>87</v>
      </c>
      <c r="D41" s="61" t="s">
        <v>1336</v>
      </c>
      <c r="E41" s="326">
        <v>23</v>
      </c>
      <c r="F41" s="327">
        <v>2</v>
      </c>
      <c r="G41" s="343"/>
      <c r="H41" s="336">
        <v>43.18</v>
      </c>
      <c r="I41" s="323">
        <v>45.72</v>
      </c>
      <c r="J41" s="337">
        <v>1974.1895999999999</v>
      </c>
      <c r="K41" s="331" t="s">
        <v>242</v>
      </c>
    </row>
    <row r="42" spans="1:11" x14ac:dyDescent="0.25">
      <c r="A42" s="128">
        <f t="shared" si="0"/>
        <v>39</v>
      </c>
      <c r="B42" s="279">
        <v>142</v>
      </c>
      <c r="C42" s="55" t="s">
        <v>39</v>
      </c>
      <c r="D42" s="61" t="s">
        <v>1266</v>
      </c>
      <c r="E42" s="326">
        <v>23</v>
      </c>
      <c r="F42" s="327">
        <v>2</v>
      </c>
      <c r="G42" s="343"/>
      <c r="H42" s="336">
        <v>73.66</v>
      </c>
      <c r="I42" s="323">
        <v>63.5</v>
      </c>
      <c r="J42" s="337">
        <v>4677.41</v>
      </c>
      <c r="K42" s="331" t="s">
        <v>477</v>
      </c>
    </row>
    <row r="43" spans="1:11" x14ac:dyDescent="0.25">
      <c r="A43" s="128">
        <f t="shared" si="0"/>
        <v>40</v>
      </c>
      <c r="B43" s="279">
        <v>45</v>
      </c>
      <c r="C43" s="55" t="s">
        <v>45</v>
      </c>
      <c r="D43" s="61" t="s">
        <v>1190</v>
      </c>
      <c r="E43" s="326">
        <v>22</v>
      </c>
      <c r="F43" s="327">
        <v>1</v>
      </c>
      <c r="G43" s="343"/>
      <c r="H43" s="336">
        <v>50.8</v>
      </c>
      <c r="I43" s="323">
        <v>22.86</v>
      </c>
      <c r="J43" s="337">
        <v>1161.288</v>
      </c>
      <c r="K43" s="331" t="s">
        <v>436</v>
      </c>
    </row>
    <row r="44" spans="1:11" x14ac:dyDescent="0.25">
      <c r="A44" s="128">
        <f t="shared" si="0"/>
        <v>41</v>
      </c>
      <c r="B44" s="279">
        <v>56</v>
      </c>
      <c r="C44" s="55" t="s">
        <v>53</v>
      </c>
      <c r="D44" s="61" t="s">
        <v>1200</v>
      </c>
      <c r="E44" s="326">
        <v>22</v>
      </c>
      <c r="F44" s="327">
        <v>1</v>
      </c>
      <c r="G44" s="343"/>
      <c r="H44" s="336">
        <v>15.24</v>
      </c>
      <c r="I44" s="323">
        <v>10.16</v>
      </c>
      <c r="J44" s="337">
        <v>154.83840000000001</v>
      </c>
      <c r="K44" s="331" t="s">
        <v>428</v>
      </c>
    </row>
    <row r="45" spans="1:11" x14ac:dyDescent="0.25">
      <c r="A45" s="128">
        <f t="shared" si="0"/>
        <v>42</v>
      </c>
      <c r="B45" s="279">
        <v>71</v>
      </c>
      <c r="C45" s="55" t="s">
        <v>64</v>
      </c>
      <c r="D45" s="61" t="s">
        <v>1211</v>
      </c>
      <c r="E45" s="326">
        <v>22</v>
      </c>
      <c r="F45" s="327">
        <v>1</v>
      </c>
      <c r="G45" s="343"/>
      <c r="H45" s="336">
        <v>10.16</v>
      </c>
      <c r="I45" s="323">
        <v>0</v>
      </c>
      <c r="J45" s="337">
        <v>0</v>
      </c>
      <c r="K45" s="331" t="s">
        <v>449</v>
      </c>
    </row>
    <row r="46" spans="1:11" x14ac:dyDescent="0.25">
      <c r="A46" s="128">
        <f t="shared" si="0"/>
        <v>43</v>
      </c>
      <c r="B46" s="279">
        <v>18</v>
      </c>
      <c r="C46" s="55" t="s">
        <v>21</v>
      </c>
      <c r="D46" s="61" t="s">
        <v>1170</v>
      </c>
      <c r="E46" s="326">
        <v>21</v>
      </c>
      <c r="F46" s="327"/>
      <c r="G46" s="343"/>
      <c r="H46" s="336">
        <v>50.8</v>
      </c>
      <c r="I46" s="323">
        <v>27.94</v>
      </c>
      <c r="J46" s="337">
        <v>1419.3520000000001</v>
      </c>
      <c r="K46" s="331" t="s">
        <v>422</v>
      </c>
    </row>
    <row r="47" spans="1:11" x14ac:dyDescent="0.25">
      <c r="A47" s="128">
        <f t="shared" si="0"/>
        <v>44</v>
      </c>
      <c r="B47" s="279">
        <v>106</v>
      </c>
      <c r="C47" s="55" t="s">
        <v>91</v>
      </c>
      <c r="D47" s="61" t="s">
        <v>1211</v>
      </c>
      <c r="E47" s="326">
        <v>21</v>
      </c>
      <c r="F47" s="327"/>
      <c r="G47" s="343"/>
      <c r="H47" s="336">
        <v>25.4</v>
      </c>
      <c r="I47" s="323">
        <v>20.32</v>
      </c>
      <c r="J47" s="337">
        <v>516.12799999999993</v>
      </c>
      <c r="K47" s="332" t="s">
        <v>426</v>
      </c>
    </row>
    <row r="48" spans="1:11" x14ac:dyDescent="0.25">
      <c r="A48" s="128">
        <f t="shared" si="0"/>
        <v>45</v>
      </c>
      <c r="B48" s="279">
        <v>4</v>
      </c>
      <c r="C48" s="55" t="s">
        <v>10</v>
      </c>
      <c r="D48" s="61" t="s">
        <v>1156</v>
      </c>
      <c r="E48" s="326">
        <v>18</v>
      </c>
      <c r="F48" s="327">
        <v>18</v>
      </c>
      <c r="G48" s="343"/>
      <c r="H48" s="336">
        <v>22.86</v>
      </c>
      <c r="I48" s="323">
        <v>17.78</v>
      </c>
      <c r="J48" s="337">
        <v>406.45080000000002</v>
      </c>
      <c r="K48" s="331" t="s">
        <v>410</v>
      </c>
    </row>
    <row r="49" spans="1:11" x14ac:dyDescent="0.25">
      <c r="A49" s="128">
        <f t="shared" si="0"/>
        <v>46</v>
      </c>
      <c r="B49" s="279">
        <v>7</v>
      </c>
      <c r="C49" s="55" t="s">
        <v>12</v>
      </c>
      <c r="D49" s="61" t="s">
        <v>1159</v>
      </c>
      <c r="E49" s="326">
        <v>17</v>
      </c>
      <c r="F49" s="327">
        <v>17</v>
      </c>
      <c r="G49" s="343"/>
      <c r="H49" s="336">
        <v>50.8</v>
      </c>
      <c r="I49" s="323">
        <v>45.72</v>
      </c>
      <c r="J49" s="337">
        <v>2322.576</v>
      </c>
      <c r="K49" s="331" t="s">
        <v>413</v>
      </c>
    </row>
    <row r="50" spans="1:11" x14ac:dyDescent="0.25">
      <c r="A50" s="128">
        <f t="shared" si="0"/>
        <v>47</v>
      </c>
      <c r="B50" s="279">
        <v>2</v>
      </c>
      <c r="C50" s="55" t="s">
        <v>7</v>
      </c>
      <c r="D50" s="61" t="s">
        <v>829</v>
      </c>
      <c r="E50" s="326">
        <v>16</v>
      </c>
      <c r="F50" s="327">
        <v>10</v>
      </c>
      <c r="G50" s="343"/>
      <c r="H50" s="336">
        <v>33.020000000000003</v>
      </c>
      <c r="I50" s="323">
        <v>48.26</v>
      </c>
      <c r="J50" s="337">
        <v>1593.5452</v>
      </c>
      <c r="K50" s="331" t="s">
        <v>408</v>
      </c>
    </row>
    <row r="51" spans="1:11" x14ac:dyDescent="0.25">
      <c r="A51" s="128">
        <f t="shared" si="0"/>
        <v>48</v>
      </c>
      <c r="B51" s="279">
        <v>84</v>
      </c>
      <c r="C51" s="55" t="s">
        <v>76</v>
      </c>
      <c r="D51" s="61" t="s">
        <v>1224</v>
      </c>
      <c r="E51" s="326">
        <v>16</v>
      </c>
      <c r="F51" s="327">
        <v>16</v>
      </c>
      <c r="G51" s="343"/>
      <c r="H51" s="336">
        <v>60.96</v>
      </c>
      <c r="I51" s="323">
        <v>45.72</v>
      </c>
      <c r="J51" s="337">
        <v>2787.0911999999998</v>
      </c>
      <c r="K51" s="331" t="s">
        <v>422</v>
      </c>
    </row>
    <row r="52" spans="1:11" x14ac:dyDescent="0.25">
      <c r="A52" s="128">
        <f t="shared" si="0"/>
        <v>49</v>
      </c>
      <c r="B52" s="279">
        <v>122</v>
      </c>
      <c r="C52" s="55" t="s">
        <v>103</v>
      </c>
      <c r="D52" s="61" t="s">
        <v>1248</v>
      </c>
      <c r="E52" s="326">
        <v>16</v>
      </c>
      <c r="F52" s="327">
        <v>15</v>
      </c>
      <c r="G52" s="343"/>
      <c r="H52" s="336">
        <v>48.26</v>
      </c>
      <c r="I52" s="323">
        <v>60.96</v>
      </c>
      <c r="J52" s="337">
        <v>2941.9295999999999</v>
      </c>
      <c r="K52" s="331" t="s">
        <v>470</v>
      </c>
    </row>
    <row r="53" spans="1:11" x14ac:dyDescent="0.25">
      <c r="A53" s="128">
        <f t="shared" si="0"/>
        <v>50</v>
      </c>
      <c r="B53" s="279">
        <v>35</v>
      </c>
      <c r="C53" s="55" t="s">
        <v>39</v>
      </c>
      <c r="D53" s="61" t="s">
        <v>1182</v>
      </c>
      <c r="E53" s="326">
        <v>13</v>
      </c>
      <c r="F53" s="327">
        <v>3</v>
      </c>
      <c r="G53" s="343"/>
      <c r="H53" s="336">
        <v>33.020000000000003</v>
      </c>
      <c r="I53" s="323">
        <v>25.4</v>
      </c>
      <c r="J53" s="337">
        <v>838.70800000000008</v>
      </c>
      <c r="K53" s="331" t="s">
        <v>431</v>
      </c>
    </row>
    <row r="54" spans="1:11" x14ac:dyDescent="0.25">
      <c r="A54" s="128">
        <f t="shared" si="0"/>
        <v>51</v>
      </c>
      <c r="B54" s="279">
        <v>46</v>
      </c>
      <c r="C54" s="55" t="s">
        <v>45</v>
      </c>
      <c r="D54" s="61" t="s">
        <v>1191</v>
      </c>
      <c r="E54" s="326">
        <v>13</v>
      </c>
      <c r="F54" s="327">
        <v>13</v>
      </c>
      <c r="G54" s="343"/>
      <c r="H54" s="336">
        <v>35.56</v>
      </c>
      <c r="I54" s="323">
        <v>27.94</v>
      </c>
      <c r="J54" s="337">
        <v>993.54640000000006</v>
      </c>
      <c r="K54" s="331" t="s">
        <v>423</v>
      </c>
    </row>
    <row r="55" spans="1:11" x14ac:dyDescent="0.25">
      <c r="A55" s="128">
        <f t="shared" si="0"/>
        <v>52</v>
      </c>
      <c r="B55" s="279">
        <v>54</v>
      </c>
      <c r="C55" s="55" t="s">
        <v>51</v>
      </c>
      <c r="D55" s="61" t="s">
        <v>1198</v>
      </c>
      <c r="E55" s="326">
        <v>13</v>
      </c>
      <c r="F55" s="327">
        <v>13</v>
      </c>
      <c r="G55" s="343"/>
      <c r="H55" s="336">
        <v>38.1</v>
      </c>
      <c r="I55" s="323">
        <v>48.26</v>
      </c>
      <c r="J55" s="337">
        <v>1838.7059999999999</v>
      </c>
      <c r="K55" s="331" t="s">
        <v>441</v>
      </c>
    </row>
    <row r="56" spans="1:11" x14ac:dyDescent="0.25">
      <c r="A56" s="128">
        <f t="shared" si="0"/>
        <v>53</v>
      </c>
      <c r="B56" s="279">
        <v>62</v>
      </c>
      <c r="C56" s="55" t="s">
        <v>58</v>
      </c>
      <c r="D56" s="61" t="s">
        <v>1205</v>
      </c>
      <c r="E56" s="326">
        <v>13</v>
      </c>
      <c r="F56" s="327">
        <v>13</v>
      </c>
      <c r="G56" s="343"/>
      <c r="H56" s="336">
        <v>53.34</v>
      </c>
      <c r="I56" s="323">
        <v>33.020000000000003</v>
      </c>
      <c r="J56" s="337">
        <v>1761.2868000000003</v>
      </c>
      <c r="K56" s="331" t="s">
        <v>414</v>
      </c>
    </row>
    <row r="57" spans="1:11" x14ac:dyDescent="0.25">
      <c r="A57" s="128">
        <f t="shared" si="0"/>
        <v>54</v>
      </c>
      <c r="B57" s="279">
        <v>95</v>
      </c>
      <c r="C57" s="55" t="s">
        <v>85</v>
      </c>
      <c r="D57" s="61" t="s">
        <v>1234</v>
      </c>
      <c r="E57" s="326">
        <v>13</v>
      </c>
      <c r="F57" s="327">
        <v>13</v>
      </c>
      <c r="G57" s="343"/>
      <c r="H57" s="336">
        <v>35.56</v>
      </c>
      <c r="I57" s="323">
        <v>40.64</v>
      </c>
      <c r="J57" s="337">
        <v>1445.1584</v>
      </c>
      <c r="K57" s="331" t="s">
        <v>459</v>
      </c>
    </row>
    <row r="58" spans="1:11" x14ac:dyDescent="0.25">
      <c r="A58" s="128">
        <f t="shared" si="0"/>
        <v>55</v>
      </c>
      <c r="B58" s="279">
        <v>53</v>
      </c>
      <c r="C58" s="55" t="s">
        <v>50</v>
      </c>
      <c r="D58" s="61" t="s">
        <v>1197</v>
      </c>
      <c r="E58" s="326">
        <v>12</v>
      </c>
      <c r="F58" s="327">
        <v>12</v>
      </c>
      <c r="G58" s="343"/>
      <c r="H58" s="336">
        <v>33.020000000000003</v>
      </c>
      <c r="I58" s="323">
        <v>20.32</v>
      </c>
      <c r="J58" s="337">
        <v>670.96640000000002</v>
      </c>
      <c r="K58" s="331" t="s">
        <v>440</v>
      </c>
    </row>
    <row r="59" spans="1:11" x14ac:dyDescent="0.25">
      <c r="A59" s="128">
        <f t="shared" si="0"/>
        <v>56</v>
      </c>
      <c r="B59" s="279">
        <v>57</v>
      </c>
      <c r="C59" s="55" t="s">
        <v>54</v>
      </c>
      <c r="D59" s="61" t="s">
        <v>1201</v>
      </c>
      <c r="E59" s="326">
        <v>12</v>
      </c>
      <c r="F59" s="327">
        <v>12</v>
      </c>
      <c r="G59" s="343"/>
      <c r="H59" s="336">
        <v>25.4</v>
      </c>
      <c r="I59" s="323">
        <v>20.32</v>
      </c>
      <c r="J59" s="337">
        <v>516.12799999999993</v>
      </c>
      <c r="K59" s="331" t="s">
        <v>413</v>
      </c>
    </row>
    <row r="60" spans="1:11" x14ac:dyDescent="0.25">
      <c r="A60" s="128">
        <f t="shared" si="0"/>
        <v>57</v>
      </c>
      <c r="B60" s="279">
        <v>76</v>
      </c>
      <c r="C60" s="55" t="s">
        <v>69</v>
      </c>
      <c r="D60" s="61" t="s">
        <v>1216</v>
      </c>
      <c r="E60" s="326">
        <v>12</v>
      </c>
      <c r="F60" s="327">
        <v>12</v>
      </c>
      <c r="G60" s="343"/>
      <c r="H60" s="336">
        <v>25.4</v>
      </c>
      <c r="I60" s="323">
        <v>15.24</v>
      </c>
      <c r="J60" s="337">
        <v>387.096</v>
      </c>
      <c r="K60" s="331" t="s">
        <v>451</v>
      </c>
    </row>
    <row r="61" spans="1:11" x14ac:dyDescent="0.25">
      <c r="A61" s="128">
        <f t="shared" si="0"/>
        <v>58</v>
      </c>
      <c r="B61" s="279">
        <v>13</v>
      </c>
      <c r="C61" s="55" t="s">
        <v>18</v>
      </c>
      <c r="D61" s="61" t="s">
        <v>1165</v>
      </c>
      <c r="E61" s="326">
        <v>10</v>
      </c>
      <c r="F61" s="327">
        <v>10</v>
      </c>
      <c r="G61" s="343"/>
      <c r="H61" s="336">
        <v>55.88</v>
      </c>
      <c r="I61" s="323">
        <v>45.72</v>
      </c>
      <c r="J61" s="337">
        <v>2554.8335999999999</v>
      </c>
      <c r="K61" s="331" t="s">
        <v>413</v>
      </c>
    </row>
    <row r="62" spans="1:11" x14ac:dyDescent="0.25">
      <c r="A62" s="128">
        <f t="shared" si="0"/>
        <v>59</v>
      </c>
      <c r="B62" s="279">
        <v>52</v>
      </c>
      <c r="C62" s="55" t="s">
        <v>50</v>
      </c>
      <c r="D62" s="61" t="s">
        <v>1196</v>
      </c>
      <c r="E62" s="326">
        <v>10</v>
      </c>
      <c r="F62" s="327">
        <v>10</v>
      </c>
      <c r="G62" s="343"/>
      <c r="H62" s="336">
        <v>58.42</v>
      </c>
      <c r="I62" s="323">
        <v>45.72</v>
      </c>
      <c r="J62" s="337">
        <v>2670.9623999999999</v>
      </c>
      <c r="K62" s="331" t="s">
        <v>432</v>
      </c>
    </row>
    <row r="63" spans="1:11" x14ac:dyDescent="0.25">
      <c r="A63" s="128">
        <f t="shared" si="0"/>
        <v>60</v>
      </c>
      <c r="B63" s="279">
        <v>83</v>
      </c>
      <c r="C63" s="55" t="s">
        <v>75</v>
      </c>
      <c r="D63" s="61" t="s">
        <v>1223</v>
      </c>
      <c r="E63" s="326">
        <v>10</v>
      </c>
      <c r="F63" s="327">
        <v>10</v>
      </c>
      <c r="G63" s="343"/>
      <c r="H63" s="336">
        <v>35.56</v>
      </c>
      <c r="I63" s="323">
        <v>25.4</v>
      </c>
      <c r="J63" s="337">
        <v>903.22400000000005</v>
      </c>
      <c r="K63" s="331" t="s">
        <v>432</v>
      </c>
    </row>
    <row r="64" spans="1:11" x14ac:dyDescent="0.25">
      <c r="A64" s="128">
        <f t="shared" si="0"/>
        <v>61</v>
      </c>
      <c r="B64" s="279">
        <v>91</v>
      </c>
      <c r="C64" s="55" t="s">
        <v>81</v>
      </c>
      <c r="D64" s="61" t="s">
        <v>1230</v>
      </c>
      <c r="E64" s="326">
        <v>10</v>
      </c>
      <c r="F64" s="327">
        <v>10</v>
      </c>
      <c r="G64" s="343"/>
      <c r="H64" s="336">
        <v>20.32</v>
      </c>
      <c r="I64" s="323">
        <v>40.64</v>
      </c>
      <c r="J64" s="337">
        <v>825.8048</v>
      </c>
      <c r="K64" s="331" t="s">
        <v>457</v>
      </c>
    </row>
    <row r="65" spans="1:11" x14ac:dyDescent="0.25">
      <c r="A65" s="128">
        <f t="shared" si="0"/>
        <v>62</v>
      </c>
      <c r="B65" s="279">
        <v>124</v>
      </c>
      <c r="C65" s="55" t="s">
        <v>104</v>
      </c>
      <c r="D65" s="61" t="s">
        <v>1211</v>
      </c>
      <c r="E65" s="326">
        <v>10</v>
      </c>
      <c r="F65" s="327">
        <v>10</v>
      </c>
      <c r="G65" s="343"/>
      <c r="H65" s="336">
        <v>76.2</v>
      </c>
      <c r="I65" s="323">
        <v>60.96</v>
      </c>
      <c r="J65" s="337">
        <v>4645.152</v>
      </c>
      <c r="K65" s="331" t="s">
        <v>462</v>
      </c>
    </row>
    <row r="66" spans="1:11" x14ac:dyDescent="0.25">
      <c r="A66" s="128">
        <f t="shared" si="0"/>
        <v>63</v>
      </c>
      <c r="B66" s="279">
        <v>65</v>
      </c>
      <c r="C66" s="55" t="s">
        <v>59</v>
      </c>
      <c r="D66" s="61" t="s">
        <v>1121</v>
      </c>
      <c r="E66" s="326">
        <v>9</v>
      </c>
      <c r="F66" s="327">
        <v>9</v>
      </c>
      <c r="G66" s="343"/>
      <c r="H66" s="336">
        <v>27.94</v>
      </c>
      <c r="I66" s="323">
        <v>22.86</v>
      </c>
      <c r="J66" s="337">
        <v>638.70839999999998</v>
      </c>
      <c r="K66" s="331" t="s">
        <v>445</v>
      </c>
    </row>
    <row r="67" spans="1:11" x14ac:dyDescent="0.25">
      <c r="A67" s="128">
        <f t="shared" si="0"/>
        <v>64</v>
      </c>
      <c r="B67" s="279">
        <v>131</v>
      </c>
      <c r="C67" s="55" t="s">
        <v>106</v>
      </c>
      <c r="D67" s="61" t="s">
        <v>826</v>
      </c>
      <c r="E67" s="326">
        <v>9</v>
      </c>
      <c r="F67" s="327">
        <v>19</v>
      </c>
      <c r="G67" s="343">
        <v>6</v>
      </c>
      <c r="H67" s="336">
        <v>22.86</v>
      </c>
      <c r="I67" s="323">
        <v>35.56</v>
      </c>
      <c r="J67" s="337">
        <v>812.90160000000003</v>
      </c>
      <c r="K67" s="331" t="s">
        <v>473</v>
      </c>
    </row>
    <row r="68" spans="1:11" x14ac:dyDescent="0.25">
      <c r="A68" s="128">
        <f t="shared" si="0"/>
        <v>65</v>
      </c>
      <c r="B68" s="279">
        <v>24</v>
      </c>
      <c r="C68" s="55" t="s">
        <v>27</v>
      </c>
      <c r="D68" s="61" t="s">
        <v>28</v>
      </c>
      <c r="E68" s="326">
        <v>8</v>
      </c>
      <c r="F68" s="327">
        <v>8</v>
      </c>
      <c r="G68" s="343"/>
      <c r="H68" s="336">
        <v>43.18</v>
      </c>
      <c r="I68" s="323">
        <v>27.94</v>
      </c>
      <c r="J68" s="337">
        <v>1206.4492</v>
      </c>
      <c r="K68" s="331" t="s">
        <v>427</v>
      </c>
    </row>
    <row r="69" spans="1:11" x14ac:dyDescent="0.25">
      <c r="A69" s="128">
        <f t="shared" si="0"/>
        <v>66</v>
      </c>
      <c r="B69" s="279">
        <v>86</v>
      </c>
      <c r="C69" s="55" t="s">
        <v>77</v>
      </c>
      <c r="D69" s="61" t="s">
        <v>1226</v>
      </c>
      <c r="E69" s="326">
        <v>8</v>
      </c>
      <c r="F69" s="327">
        <v>8</v>
      </c>
      <c r="G69" s="343"/>
      <c r="H69" s="336">
        <v>20.32</v>
      </c>
      <c r="I69" s="323">
        <v>30.48</v>
      </c>
      <c r="J69" s="337">
        <v>619.35360000000003</v>
      </c>
      <c r="K69" s="331" t="s">
        <v>425</v>
      </c>
    </row>
    <row r="70" spans="1:11" x14ac:dyDescent="0.25">
      <c r="A70" s="128">
        <f t="shared" ref="A70:A133" si="1">A69+1</f>
        <v>67</v>
      </c>
      <c r="B70" s="279">
        <v>115</v>
      </c>
      <c r="C70" s="55" t="s">
        <v>98</v>
      </c>
      <c r="D70" s="61" t="s">
        <v>1243</v>
      </c>
      <c r="E70" s="326">
        <v>8</v>
      </c>
      <c r="F70" s="327">
        <v>8</v>
      </c>
      <c r="G70" s="343"/>
      <c r="H70" s="336">
        <v>93.98</v>
      </c>
      <c r="I70" s="323">
        <v>124.46000000000001</v>
      </c>
      <c r="J70" s="337">
        <v>11696.750800000002</v>
      </c>
      <c r="K70" s="331" t="s">
        <v>440</v>
      </c>
    </row>
    <row r="71" spans="1:11" x14ac:dyDescent="0.25">
      <c r="A71" s="128">
        <f t="shared" si="1"/>
        <v>68</v>
      </c>
      <c r="B71" s="279">
        <v>20</v>
      </c>
      <c r="C71" s="55" t="s">
        <v>24</v>
      </c>
      <c r="D71" s="61" t="s">
        <v>1140</v>
      </c>
      <c r="E71" s="326">
        <v>7</v>
      </c>
      <c r="F71" s="327">
        <v>17</v>
      </c>
      <c r="G71" s="343">
        <v>6</v>
      </c>
      <c r="H71" s="336">
        <v>55.88</v>
      </c>
      <c r="I71" s="323">
        <v>45.72</v>
      </c>
      <c r="J71" s="337">
        <v>2554.8335999999999</v>
      </c>
      <c r="K71" s="331" t="s">
        <v>424</v>
      </c>
    </row>
    <row r="72" spans="1:11" x14ac:dyDescent="0.25">
      <c r="A72" s="128">
        <f t="shared" si="1"/>
        <v>69</v>
      </c>
      <c r="B72" s="279">
        <v>37</v>
      </c>
      <c r="C72" s="55" t="s">
        <v>40</v>
      </c>
      <c r="D72" s="61" t="s">
        <v>1184</v>
      </c>
      <c r="E72" s="326">
        <v>7</v>
      </c>
      <c r="F72" s="327">
        <v>7</v>
      </c>
      <c r="G72" s="343"/>
      <c r="H72" s="336">
        <v>35.56</v>
      </c>
      <c r="I72" s="323">
        <v>27.94</v>
      </c>
      <c r="J72" s="337">
        <v>993.54640000000006</v>
      </c>
      <c r="K72" s="331" t="s">
        <v>417</v>
      </c>
    </row>
    <row r="73" spans="1:11" x14ac:dyDescent="0.25">
      <c r="A73" s="128">
        <f t="shared" si="1"/>
        <v>70</v>
      </c>
      <c r="B73" s="279">
        <v>89</v>
      </c>
      <c r="C73" s="55" t="s">
        <v>80</v>
      </c>
      <c r="D73" s="61" t="s">
        <v>1228</v>
      </c>
      <c r="E73" s="326">
        <v>7</v>
      </c>
      <c r="F73" s="327"/>
      <c r="G73" s="343"/>
      <c r="H73" s="336">
        <v>43.18</v>
      </c>
      <c r="I73" s="323">
        <v>30.48</v>
      </c>
      <c r="J73" s="337">
        <v>1316.1264000000001</v>
      </c>
      <c r="K73" s="331" t="s">
        <v>456</v>
      </c>
    </row>
    <row r="74" spans="1:11" x14ac:dyDescent="0.25">
      <c r="A74" s="128">
        <f t="shared" si="1"/>
        <v>71</v>
      </c>
      <c r="B74" s="279">
        <v>36</v>
      </c>
      <c r="C74" s="55" t="s">
        <v>40</v>
      </c>
      <c r="D74" s="61" t="s">
        <v>1183</v>
      </c>
      <c r="E74" s="326">
        <v>6</v>
      </c>
      <c r="F74" s="327">
        <v>6</v>
      </c>
      <c r="G74" s="343"/>
      <c r="H74" s="336">
        <v>60.96</v>
      </c>
      <c r="I74" s="323">
        <v>35.56</v>
      </c>
      <c r="J74" s="337">
        <v>2167.7376000000004</v>
      </c>
      <c r="K74" s="331" t="s">
        <v>433</v>
      </c>
    </row>
    <row r="75" spans="1:11" x14ac:dyDescent="0.25">
      <c r="A75" s="128">
        <f t="shared" si="1"/>
        <v>72</v>
      </c>
      <c r="B75" s="279">
        <v>26</v>
      </c>
      <c r="C75" s="55" t="s">
        <v>29</v>
      </c>
      <c r="D75" s="61" t="s">
        <v>1174</v>
      </c>
      <c r="E75" s="326">
        <v>5</v>
      </c>
      <c r="F75" s="327">
        <v>15</v>
      </c>
      <c r="G75" s="343">
        <v>6</v>
      </c>
      <c r="H75" s="336">
        <v>27.94</v>
      </c>
      <c r="I75" s="323">
        <v>38.1</v>
      </c>
      <c r="J75" s="337">
        <v>1064.5140000000001</v>
      </c>
      <c r="K75" s="331" t="s">
        <v>428</v>
      </c>
    </row>
    <row r="76" spans="1:11" x14ac:dyDescent="0.25">
      <c r="A76" s="128">
        <f t="shared" si="1"/>
        <v>73</v>
      </c>
      <c r="B76" s="279">
        <v>29</v>
      </c>
      <c r="C76" s="55" t="s">
        <v>33</v>
      </c>
      <c r="D76" s="61" t="s">
        <v>34</v>
      </c>
      <c r="E76" s="326">
        <v>5</v>
      </c>
      <c r="F76" s="327">
        <v>15</v>
      </c>
      <c r="G76" s="343">
        <v>6</v>
      </c>
      <c r="H76" s="336">
        <v>35.56</v>
      </c>
      <c r="I76" s="323">
        <v>27.94</v>
      </c>
      <c r="J76" s="337">
        <v>993.54640000000006</v>
      </c>
      <c r="K76" s="331" t="s">
        <v>421</v>
      </c>
    </row>
    <row r="77" spans="1:11" x14ac:dyDescent="0.25">
      <c r="A77" s="128">
        <f t="shared" si="1"/>
        <v>74</v>
      </c>
      <c r="B77" s="279">
        <v>43</v>
      </c>
      <c r="C77" s="55" t="s">
        <v>43</v>
      </c>
      <c r="D77" s="61" t="s">
        <v>1140</v>
      </c>
      <c r="E77" s="326">
        <v>5</v>
      </c>
      <c r="F77" s="327">
        <v>5</v>
      </c>
      <c r="G77" s="343"/>
      <c r="H77" s="336">
        <v>0</v>
      </c>
      <c r="I77" s="323">
        <v>0</v>
      </c>
      <c r="J77" s="337">
        <v>0</v>
      </c>
      <c r="K77" s="331" t="s">
        <v>422</v>
      </c>
    </row>
    <row r="78" spans="1:11" x14ac:dyDescent="0.25">
      <c r="A78" s="128">
        <f t="shared" si="1"/>
        <v>75</v>
      </c>
      <c r="B78" s="279">
        <v>49</v>
      </c>
      <c r="C78" s="55" t="s">
        <v>48</v>
      </c>
      <c r="D78" s="61" t="s">
        <v>1193</v>
      </c>
      <c r="E78" s="326">
        <v>5</v>
      </c>
      <c r="F78" s="327">
        <v>5</v>
      </c>
      <c r="G78" s="343"/>
      <c r="H78" s="336">
        <v>55.88</v>
      </c>
      <c r="I78" s="323">
        <v>45.72</v>
      </c>
      <c r="J78" s="337">
        <v>2554.8335999999999</v>
      </c>
      <c r="K78" s="331" t="s">
        <v>439</v>
      </c>
    </row>
    <row r="79" spans="1:11" x14ac:dyDescent="0.25">
      <c r="A79" s="128">
        <f t="shared" si="1"/>
        <v>76</v>
      </c>
      <c r="B79" s="279">
        <v>61</v>
      </c>
      <c r="C79" s="55" t="s">
        <v>56</v>
      </c>
      <c r="D79" s="61" t="s">
        <v>1204</v>
      </c>
      <c r="E79" s="326">
        <v>5</v>
      </c>
      <c r="F79" s="327">
        <v>10</v>
      </c>
      <c r="G79" s="343"/>
      <c r="H79" s="336">
        <v>58.42</v>
      </c>
      <c r="I79" s="323">
        <v>53.34</v>
      </c>
      <c r="J79" s="337">
        <v>3116.1228000000001</v>
      </c>
      <c r="K79" s="331" t="s">
        <v>444</v>
      </c>
    </row>
    <row r="80" spans="1:11" x14ac:dyDescent="0.25">
      <c r="A80" s="128">
        <f t="shared" si="1"/>
        <v>77</v>
      </c>
      <c r="B80" s="279">
        <v>117</v>
      </c>
      <c r="C80" s="55" t="s">
        <v>58</v>
      </c>
      <c r="D80" s="61" t="s">
        <v>1244</v>
      </c>
      <c r="E80" s="326">
        <v>5</v>
      </c>
      <c r="F80" s="327">
        <v>5</v>
      </c>
      <c r="G80" s="343"/>
      <c r="H80" s="336">
        <v>96.52</v>
      </c>
      <c r="I80" s="323">
        <v>71.12</v>
      </c>
      <c r="J80" s="337">
        <v>6864.5024000000003</v>
      </c>
      <c r="K80" s="331" t="s">
        <v>442</v>
      </c>
    </row>
    <row r="81" spans="1:11" x14ac:dyDescent="0.25">
      <c r="A81" s="128">
        <f t="shared" si="1"/>
        <v>78</v>
      </c>
      <c r="B81" s="279">
        <v>133</v>
      </c>
      <c r="C81" s="55" t="s">
        <v>108</v>
      </c>
      <c r="D81" s="61" t="s">
        <v>1257</v>
      </c>
      <c r="E81" s="326">
        <v>5</v>
      </c>
      <c r="F81" s="327">
        <v>5</v>
      </c>
      <c r="G81" s="343"/>
      <c r="H81" s="336">
        <v>33.020000000000003</v>
      </c>
      <c r="I81" s="323">
        <v>33.020000000000003</v>
      </c>
      <c r="J81" s="337">
        <v>1090.3204000000003</v>
      </c>
      <c r="K81" s="331" t="s">
        <v>439</v>
      </c>
    </row>
    <row r="82" spans="1:11" x14ac:dyDescent="0.25">
      <c r="A82" s="128">
        <f t="shared" si="1"/>
        <v>79</v>
      </c>
      <c r="B82" s="279">
        <v>137</v>
      </c>
      <c r="C82" s="55" t="s">
        <v>39</v>
      </c>
      <c r="D82" s="61" t="s">
        <v>1261</v>
      </c>
      <c r="E82" s="326">
        <v>5</v>
      </c>
      <c r="F82" s="327">
        <v>5</v>
      </c>
      <c r="G82" s="343"/>
      <c r="H82" s="336">
        <v>27.94</v>
      </c>
      <c r="I82" s="323">
        <v>15.24</v>
      </c>
      <c r="J82" s="337">
        <v>425.80560000000003</v>
      </c>
      <c r="K82" s="331" t="s">
        <v>473</v>
      </c>
    </row>
    <row r="83" spans="1:11" x14ac:dyDescent="0.25">
      <c r="A83" s="128">
        <f t="shared" si="1"/>
        <v>80</v>
      </c>
      <c r="B83" s="279">
        <v>8</v>
      </c>
      <c r="C83" s="55" t="s">
        <v>13</v>
      </c>
      <c r="D83" s="61" t="s">
        <v>1160</v>
      </c>
      <c r="E83" s="326">
        <v>4</v>
      </c>
      <c r="F83" s="327">
        <v>4</v>
      </c>
      <c r="G83" s="343"/>
      <c r="H83" s="336">
        <v>20.32</v>
      </c>
      <c r="I83" s="323">
        <v>17.78</v>
      </c>
      <c r="J83" s="337">
        <v>361.28960000000001</v>
      </c>
      <c r="K83" s="331" t="s">
        <v>414</v>
      </c>
    </row>
    <row r="84" spans="1:11" x14ac:dyDescent="0.25">
      <c r="A84" s="128">
        <f t="shared" si="1"/>
        <v>81</v>
      </c>
      <c r="B84" s="279">
        <v>34</v>
      </c>
      <c r="C84" s="55" t="s">
        <v>39</v>
      </c>
      <c r="D84" s="61" t="s">
        <v>1181</v>
      </c>
      <c r="E84" s="326">
        <v>4</v>
      </c>
      <c r="F84" s="327">
        <v>14</v>
      </c>
      <c r="G84" s="343">
        <v>6</v>
      </c>
      <c r="H84" s="336">
        <v>40.64</v>
      </c>
      <c r="I84" s="323">
        <v>50.8</v>
      </c>
      <c r="J84" s="337">
        <v>2064.5119999999997</v>
      </c>
      <c r="K84" s="331" t="s">
        <v>427</v>
      </c>
    </row>
    <row r="85" spans="1:11" x14ac:dyDescent="0.25">
      <c r="A85" s="128">
        <f t="shared" si="1"/>
        <v>82</v>
      </c>
      <c r="B85" s="279">
        <v>73</v>
      </c>
      <c r="C85" s="55" t="s">
        <v>66</v>
      </c>
      <c r="D85" s="61" t="s">
        <v>1213</v>
      </c>
      <c r="E85" s="326">
        <v>4</v>
      </c>
      <c r="F85" s="327">
        <v>14</v>
      </c>
      <c r="G85" s="343">
        <v>6</v>
      </c>
      <c r="H85" s="336">
        <v>48.26</v>
      </c>
      <c r="I85" s="323">
        <v>40.64</v>
      </c>
      <c r="J85" s="337">
        <v>1961.2864</v>
      </c>
      <c r="K85" s="331" t="s">
        <v>450</v>
      </c>
    </row>
    <row r="86" spans="1:11" x14ac:dyDescent="0.25">
      <c r="A86" s="128">
        <f t="shared" si="1"/>
        <v>83</v>
      </c>
      <c r="B86" s="279">
        <v>92</v>
      </c>
      <c r="C86" s="55" t="s">
        <v>82</v>
      </c>
      <c r="D86" s="61" t="s">
        <v>1231</v>
      </c>
      <c r="E86" s="326">
        <v>4</v>
      </c>
      <c r="F86" s="327">
        <v>4</v>
      </c>
      <c r="G86" s="343"/>
      <c r="H86" s="336">
        <v>30.48</v>
      </c>
      <c r="I86" s="323">
        <v>27.94</v>
      </c>
      <c r="J86" s="337">
        <v>851.61120000000005</v>
      </c>
      <c r="K86" s="331" t="s">
        <v>430</v>
      </c>
    </row>
    <row r="87" spans="1:11" x14ac:dyDescent="0.25">
      <c r="A87" s="128">
        <f t="shared" si="1"/>
        <v>84</v>
      </c>
      <c r="B87" s="279">
        <v>96</v>
      </c>
      <c r="C87" s="55" t="s">
        <v>86</v>
      </c>
      <c r="D87" s="61" t="s">
        <v>1235</v>
      </c>
      <c r="E87" s="326">
        <v>4</v>
      </c>
      <c r="F87" s="327"/>
      <c r="G87" s="343"/>
      <c r="H87" s="336">
        <v>22.86</v>
      </c>
      <c r="I87" s="323">
        <v>30.48</v>
      </c>
      <c r="J87" s="337">
        <v>696.77279999999996</v>
      </c>
      <c r="K87" s="331" t="s">
        <v>460</v>
      </c>
    </row>
    <row r="88" spans="1:11" x14ac:dyDescent="0.25">
      <c r="A88" s="128">
        <f t="shared" si="1"/>
        <v>85</v>
      </c>
      <c r="B88" s="279">
        <v>107</v>
      </c>
      <c r="C88" s="55" t="s">
        <v>92</v>
      </c>
      <c r="D88" s="61" t="s">
        <v>1236</v>
      </c>
      <c r="E88" s="326">
        <v>4</v>
      </c>
      <c r="F88" s="327">
        <v>4</v>
      </c>
      <c r="G88" s="343"/>
      <c r="H88" s="336">
        <v>0</v>
      </c>
      <c r="I88" s="323">
        <v>0</v>
      </c>
      <c r="J88" s="337">
        <v>0</v>
      </c>
      <c r="K88" s="331" t="s">
        <v>461</v>
      </c>
    </row>
    <row r="89" spans="1:11" x14ac:dyDescent="0.25">
      <c r="A89" s="128">
        <f t="shared" si="1"/>
        <v>86</v>
      </c>
      <c r="B89" s="279">
        <v>121</v>
      </c>
      <c r="C89" s="55" t="s">
        <v>102</v>
      </c>
      <c r="D89" s="61" t="s">
        <v>1247</v>
      </c>
      <c r="E89" s="326">
        <v>4</v>
      </c>
      <c r="F89" s="327">
        <v>4</v>
      </c>
      <c r="G89" s="343"/>
      <c r="H89" s="336">
        <v>76.2</v>
      </c>
      <c r="I89" s="323">
        <v>104.14</v>
      </c>
      <c r="J89" s="337">
        <v>7935.4680000000008</v>
      </c>
      <c r="K89" s="331" t="s">
        <v>469</v>
      </c>
    </row>
    <row r="90" spans="1:11" x14ac:dyDescent="0.25">
      <c r="A90" s="128">
        <f t="shared" si="1"/>
        <v>87</v>
      </c>
      <c r="B90" s="279">
        <v>138</v>
      </c>
      <c r="C90" s="55" t="s">
        <v>111</v>
      </c>
      <c r="D90" s="61" t="s">
        <v>1262</v>
      </c>
      <c r="E90" s="326">
        <v>4</v>
      </c>
      <c r="F90" s="327">
        <v>4</v>
      </c>
      <c r="G90" s="343"/>
      <c r="H90" s="336">
        <v>66.040000000000006</v>
      </c>
      <c r="I90" s="323">
        <v>81.28</v>
      </c>
      <c r="J90" s="337">
        <v>5367.7312000000002</v>
      </c>
      <c r="K90" s="331" t="s">
        <v>476</v>
      </c>
    </row>
    <row r="91" spans="1:11" x14ac:dyDescent="0.25">
      <c r="A91" s="128">
        <f t="shared" si="1"/>
        <v>88</v>
      </c>
      <c r="B91" s="279">
        <v>141</v>
      </c>
      <c r="C91" s="55" t="s">
        <v>114</v>
      </c>
      <c r="D91" s="61" t="s">
        <v>1265</v>
      </c>
      <c r="E91" s="326">
        <v>4</v>
      </c>
      <c r="F91" s="327">
        <v>14</v>
      </c>
      <c r="G91" s="343">
        <v>6</v>
      </c>
      <c r="H91" s="336">
        <v>17.78</v>
      </c>
      <c r="I91" s="323">
        <v>30.48</v>
      </c>
      <c r="J91" s="337">
        <v>541.9344000000001</v>
      </c>
      <c r="K91" s="331" t="s">
        <v>442</v>
      </c>
    </row>
    <row r="92" spans="1:11" x14ac:dyDescent="0.25">
      <c r="A92" s="128">
        <f t="shared" si="1"/>
        <v>89</v>
      </c>
      <c r="B92" s="279">
        <v>143</v>
      </c>
      <c r="C92" s="55" t="s">
        <v>116</v>
      </c>
      <c r="D92" s="61" t="s">
        <v>1267</v>
      </c>
      <c r="E92" s="326">
        <v>4</v>
      </c>
      <c r="F92" s="327">
        <v>14</v>
      </c>
      <c r="G92" s="343">
        <v>6</v>
      </c>
      <c r="H92" s="336">
        <v>43.18</v>
      </c>
      <c r="I92" s="323">
        <v>35.56</v>
      </c>
      <c r="J92" s="337">
        <v>1535.4808</v>
      </c>
      <c r="K92" s="331" t="s">
        <v>478</v>
      </c>
    </row>
    <row r="93" spans="1:11" x14ac:dyDescent="0.25">
      <c r="A93" s="128">
        <f t="shared" si="1"/>
        <v>90</v>
      </c>
      <c r="B93" s="279">
        <v>25</v>
      </c>
      <c r="C93" s="55" t="s">
        <v>30</v>
      </c>
      <c r="D93" s="61" t="s">
        <v>1173</v>
      </c>
      <c r="E93" s="326">
        <v>3</v>
      </c>
      <c r="F93" s="327">
        <v>13</v>
      </c>
      <c r="G93" s="343">
        <v>6</v>
      </c>
      <c r="H93" s="336">
        <v>30.48</v>
      </c>
      <c r="I93" s="323">
        <v>22.86</v>
      </c>
      <c r="J93" s="337">
        <v>696.77279999999996</v>
      </c>
      <c r="K93" s="331" t="s">
        <v>421</v>
      </c>
    </row>
    <row r="94" spans="1:11" x14ac:dyDescent="0.25">
      <c r="A94" s="128">
        <f t="shared" si="1"/>
        <v>91</v>
      </c>
      <c r="B94" s="279">
        <v>28</v>
      </c>
      <c r="C94" s="55" t="s">
        <v>32</v>
      </c>
      <c r="D94" s="61" t="s">
        <v>1176</v>
      </c>
      <c r="E94" s="326">
        <v>3</v>
      </c>
      <c r="F94" s="327">
        <v>15</v>
      </c>
      <c r="G94" s="343"/>
      <c r="H94" s="336">
        <v>25.4</v>
      </c>
      <c r="I94" s="323">
        <v>35.56</v>
      </c>
      <c r="J94" s="337">
        <v>903.22400000000005</v>
      </c>
      <c r="K94" s="331" t="s">
        <v>429</v>
      </c>
    </row>
    <row r="95" spans="1:11" x14ac:dyDescent="0.25">
      <c r="A95" s="128">
        <f t="shared" si="1"/>
        <v>92</v>
      </c>
      <c r="B95" s="279">
        <v>32</v>
      </c>
      <c r="C95" s="55" t="s">
        <v>37</v>
      </c>
      <c r="D95" s="61" t="s">
        <v>1179</v>
      </c>
      <c r="E95" s="326">
        <v>3</v>
      </c>
      <c r="F95" s="327">
        <v>5</v>
      </c>
      <c r="G95" s="343"/>
      <c r="H95" s="336">
        <v>35.56</v>
      </c>
      <c r="I95" s="323">
        <v>45.72</v>
      </c>
      <c r="J95" s="337">
        <v>1625.8032000000001</v>
      </c>
      <c r="K95" s="331" t="s">
        <v>429</v>
      </c>
    </row>
    <row r="96" spans="1:11" x14ac:dyDescent="0.25">
      <c r="A96" s="128">
        <f t="shared" si="1"/>
        <v>93</v>
      </c>
      <c r="B96" s="279">
        <v>55</v>
      </c>
      <c r="C96" s="55" t="s">
        <v>52</v>
      </c>
      <c r="D96" s="61" t="s">
        <v>1199</v>
      </c>
      <c r="E96" s="326">
        <v>3</v>
      </c>
      <c r="F96" s="327">
        <v>13</v>
      </c>
      <c r="G96" s="343">
        <v>6</v>
      </c>
      <c r="H96" s="336">
        <v>40.64</v>
      </c>
      <c r="I96" s="323">
        <v>27.94</v>
      </c>
      <c r="J96" s="337">
        <v>1135.4816000000001</v>
      </c>
      <c r="K96" s="331" t="s">
        <v>442</v>
      </c>
    </row>
    <row r="97" spans="1:11" x14ac:dyDescent="0.25">
      <c r="A97" s="128">
        <f t="shared" si="1"/>
        <v>94</v>
      </c>
      <c r="B97" s="279">
        <v>63</v>
      </c>
      <c r="C97" s="55" t="s">
        <v>58</v>
      </c>
      <c r="D97" s="61" t="s">
        <v>1206</v>
      </c>
      <c r="E97" s="326">
        <v>3</v>
      </c>
      <c r="F97" s="327">
        <v>5</v>
      </c>
      <c r="G97" s="343"/>
      <c r="H97" s="336">
        <v>35.56</v>
      </c>
      <c r="I97" s="323">
        <v>25.4</v>
      </c>
      <c r="J97" s="337">
        <v>903.22400000000005</v>
      </c>
      <c r="K97" s="331" t="s">
        <v>451</v>
      </c>
    </row>
    <row r="98" spans="1:11" x14ac:dyDescent="0.25">
      <c r="A98" s="128">
        <f t="shared" si="1"/>
        <v>95</v>
      </c>
      <c r="B98" s="279">
        <v>87</v>
      </c>
      <c r="C98" s="55" t="s">
        <v>78</v>
      </c>
      <c r="D98" s="61" t="s">
        <v>1227</v>
      </c>
      <c r="E98" s="326">
        <v>3</v>
      </c>
      <c r="F98" s="327">
        <v>5</v>
      </c>
      <c r="G98" s="343"/>
      <c r="H98" s="336">
        <v>25.4</v>
      </c>
      <c r="I98" s="323">
        <v>30.48</v>
      </c>
      <c r="J98" s="337">
        <v>774.19200000000001</v>
      </c>
      <c r="K98" s="331" t="s">
        <v>242</v>
      </c>
    </row>
    <row r="99" spans="1:11" x14ac:dyDescent="0.25">
      <c r="A99" s="128">
        <f t="shared" si="1"/>
        <v>96</v>
      </c>
      <c r="B99" s="279">
        <v>94</v>
      </c>
      <c r="C99" s="55" t="s">
        <v>84</v>
      </c>
      <c r="D99" s="61" t="s">
        <v>1233</v>
      </c>
      <c r="E99" s="326">
        <v>3</v>
      </c>
      <c r="F99" s="327">
        <v>13</v>
      </c>
      <c r="G99" s="343">
        <v>6</v>
      </c>
      <c r="H99" s="336">
        <v>22.86</v>
      </c>
      <c r="I99" s="323">
        <v>25.4</v>
      </c>
      <c r="J99" s="337">
        <v>580.64400000000001</v>
      </c>
      <c r="K99" s="331" t="s">
        <v>432</v>
      </c>
    </row>
    <row r="100" spans="1:11" x14ac:dyDescent="0.25">
      <c r="A100" s="128">
        <f t="shared" si="1"/>
        <v>97</v>
      </c>
      <c r="B100" s="279">
        <v>108</v>
      </c>
      <c r="C100" s="55" t="s">
        <v>93</v>
      </c>
      <c r="D100" s="61" t="s">
        <v>1237</v>
      </c>
      <c r="E100" s="326">
        <v>3</v>
      </c>
      <c r="F100" s="327">
        <v>3</v>
      </c>
      <c r="G100" s="343"/>
      <c r="H100" s="336">
        <v>0</v>
      </c>
      <c r="I100" s="323">
        <v>0</v>
      </c>
      <c r="J100" s="337">
        <v>0</v>
      </c>
      <c r="K100" s="331" t="s">
        <v>422</v>
      </c>
    </row>
    <row r="101" spans="1:11" x14ac:dyDescent="0.25">
      <c r="A101" s="128">
        <f t="shared" si="1"/>
        <v>98</v>
      </c>
      <c r="B101" s="279">
        <v>118</v>
      </c>
      <c r="C101" s="55" t="s">
        <v>100</v>
      </c>
      <c r="D101" s="61" t="s">
        <v>101</v>
      </c>
      <c r="E101" s="326">
        <v>3</v>
      </c>
      <c r="F101" s="327">
        <v>3</v>
      </c>
      <c r="G101" s="343"/>
      <c r="H101" s="336">
        <v>66.040000000000006</v>
      </c>
      <c r="I101" s="323">
        <v>55.88</v>
      </c>
      <c r="J101" s="337">
        <v>3690.3152000000005</v>
      </c>
      <c r="K101" s="331" t="s">
        <v>467</v>
      </c>
    </row>
    <row r="102" spans="1:11" x14ac:dyDescent="0.25">
      <c r="A102" s="128">
        <f t="shared" si="1"/>
        <v>99</v>
      </c>
      <c r="B102" s="279">
        <v>119</v>
      </c>
      <c r="C102" s="55" t="s">
        <v>232</v>
      </c>
      <c r="D102" s="61" t="s">
        <v>1245</v>
      </c>
      <c r="E102" s="326">
        <v>3</v>
      </c>
      <c r="F102" s="327">
        <v>3</v>
      </c>
      <c r="G102" s="343"/>
      <c r="H102" s="336">
        <v>55.88</v>
      </c>
      <c r="I102" s="323">
        <v>48.26</v>
      </c>
      <c r="J102" s="337">
        <v>2696.7687999999998</v>
      </c>
      <c r="K102" s="331" t="s">
        <v>442</v>
      </c>
    </row>
    <row r="103" spans="1:11" x14ac:dyDescent="0.25">
      <c r="A103" s="128">
        <f t="shared" si="1"/>
        <v>100</v>
      </c>
      <c r="B103" s="279">
        <v>135</v>
      </c>
      <c r="C103" s="55" t="s">
        <v>109</v>
      </c>
      <c r="D103" s="61" t="s">
        <v>1259</v>
      </c>
      <c r="E103" s="326">
        <v>3</v>
      </c>
      <c r="F103" s="327">
        <v>13</v>
      </c>
      <c r="G103" s="343">
        <v>6</v>
      </c>
      <c r="H103" s="336">
        <v>35.56</v>
      </c>
      <c r="I103" s="323">
        <v>35.56</v>
      </c>
      <c r="J103" s="337">
        <v>1264.5136000000002</v>
      </c>
      <c r="K103" s="331" t="s">
        <v>442</v>
      </c>
    </row>
    <row r="104" spans="1:11" x14ac:dyDescent="0.25">
      <c r="A104" s="128">
        <f t="shared" si="1"/>
        <v>101</v>
      </c>
      <c r="B104" s="279">
        <v>3</v>
      </c>
      <c r="C104" s="55" t="s">
        <v>9</v>
      </c>
      <c r="D104" s="61" t="s">
        <v>1155</v>
      </c>
      <c r="E104" s="326">
        <v>2</v>
      </c>
      <c r="F104" s="327">
        <v>10</v>
      </c>
      <c r="G104" s="343"/>
      <c r="H104" s="336">
        <v>33.020000000000003</v>
      </c>
      <c r="I104" s="323">
        <v>25.4</v>
      </c>
      <c r="J104" s="337">
        <v>838.70800000000008</v>
      </c>
      <c r="K104" s="331" t="s">
        <v>409</v>
      </c>
    </row>
    <row r="105" spans="1:11" x14ac:dyDescent="0.25">
      <c r="A105" s="128">
        <f t="shared" si="1"/>
        <v>102</v>
      </c>
      <c r="B105" s="279">
        <v>14</v>
      </c>
      <c r="C105" s="55" t="s">
        <v>19</v>
      </c>
      <c r="D105" s="61" t="s">
        <v>1166</v>
      </c>
      <c r="E105" s="326">
        <v>2</v>
      </c>
      <c r="F105" s="327">
        <v>12</v>
      </c>
      <c r="G105" s="343">
        <v>6</v>
      </c>
      <c r="H105" s="336">
        <v>35.56</v>
      </c>
      <c r="I105" s="323">
        <v>53.34</v>
      </c>
      <c r="J105" s="337">
        <v>1896.7704000000003</v>
      </c>
      <c r="K105" s="331" t="s">
        <v>418</v>
      </c>
    </row>
    <row r="106" spans="1:11" x14ac:dyDescent="0.25">
      <c r="A106" s="128">
        <f t="shared" si="1"/>
        <v>103</v>
      </c>
      <c r="B106" s="279">
        <v>15</v>
      </c>
      <c r="C106" s="55" t="s">
        <v>304</v>
      </c>
      <c r="D106" s="61" t="s">
        <v>1167</v>
      </c>
      <c r="E106" s="326">
        <v>2</v>
      </c>
      <c r="F106" s="327">
        <v>5</v>
      </c>
      <c r="G106" s="343"/>
      <c r="H106" s="336">
        <v>0</v>
      </c>
      <c r="I106" s="323">
        <v>0</v>
      </c>
      <c r="J106" s="337">
        <v>0</v>
      </c>
      <c r="K106" s="331" t="s">
        <v>419</v>
      </c>
    </row>
    <row r="107" spans="1:11" x14ac:dyDescent="0.25">
      <c r="A107" s="128">
        <f t="shared" si="1"/>
        <v>104</v>
      </c>
      <c r="B107" s="279">
        <v>16</v>
      </c>
      <c r="C107" s="55" t="s">
        <v>304</v>
      </c>
      <c r="D107" s="61" t="s">
        <v>1168</v>
      </c>
      <c r="E107" s="326">
        <v>2</v>
      </c>
      <c r="F107" s="327">
        <v>5</v>
      </c>
      <c r="G107" s="343"/>
      <c r="H107" s="336">
        <v>0</v>
      </c>
      <c r="I107" s="323">
        <v>0</v>
      </c>
      <c r="J107" s="337">
        <v>0</v>
      </c>
      <c r="K107" s="331" t="s">
        <v>420</v>
      </c>
    </row>
    <row r="108" spans="1:11" x14ac:dyDescent="0.25">
      <c r="A108" s="128">
        <f t="shared" si="1"/>
        <v>105</v>
      </c>
      <c r="B108" s="279">
        <v>38</v>
      </c>
      <c r="C108" s="55" t="s">
        <v>40</v>
      </c>
      <c r="D108" s="61" t="s">
        <v>1185</v>
      </c>
      <c r="E108" s="326">
        <v>2</v>
      </c>
      <c r="F108" s="327">
        <v>5</v>
      </c>
      <c r="G108" s="343"/>
      <c r="H108" s="336">
        <v>43.18</v>
      </c>
      <c r="I108" s="323">
        <v>33.020000000000003</v>
      </c>
      <c r="J108" s="337">
        <v>1425.8036000000002</v>
      </c>
      <c r="K108" s="331" t="s">
        <v>432</v>
      </c>
    </row>
    <row r="109" spans="1:11" x14ac:dyDescent="0.25">
      <c r="A109" s="128">
        <f t="shared" si="1"/>
        <v>106</v>
      </c>
      <c r="B109" s="279">
        <v>47</v>
      </c>
      <c r="C109" s="55" t="s">
        <v>45</v>
      </c>
      <c r="D109" s="61" t="s">
        <v>1192</v>
      </c>
      <c r="E109" s="326">
        <v>2</v>
      </c>
      <c r="F109" s="327">
        <v>2</v>
      </c>
      <c r="G109" s="343"/>
      <c r="H109" s="336">
        <v>43.18</v>
      </c>
      <c r="I109" s="323">
        <v>15.24</v>
      </c>
      <c r="J109" s="337">
        <v>658.06320000000005</v>
      </c>
      <c r="K109" s="331" t="s">
        <v>437</v>
      </c>
    </row>
    <row r="110" spans="1:11" x14ac:dyDescent="0.25">
      <c r="A110" s="128">
        <f t="shared" si="1"/>
        <v>107</v>
      </c>
      <c r="B110" s="279">
        <v>50</v>
      </c>
      <c r="C110" s="55" t="s">
        <v>49</v>
      </c>
      <c r="D110" s="61" t="s">
        <v>1194</v>
      </c>
      <c r="E110" s="326">
        <v>2</v>
      </c>
      <c r="F110" s="327">
        <v>12</v>
      </c>
      <c r="G110" s="343">
        <v>6</v>
      </c>
      <c r="H110" s="336">
        <v>22.86</v>
      </c>
      <c r="I110" s="323">
        <v>20.32</v>
      </c>
      <c r="J110" s="337">
        <v>464.51519999999999</v>
      </c>
      <c r="K110" s="331" t="s">
        <v>432</v>
      </c>
    </row>
    <row r="111" spans="1:11" x14ac:dyDescent="0.25">
      <c r="A111" s="128">
        <f t="shared" si="1"/>
        <v>108</v>
      </c>
      <c r="B111" s="279">
        <v>64</v>
      </c>
      <c r="C111" s="55" t="s">
        <v>58</v>
      </c>
      <c r="D111" s="61" t="s">
        <v>1170</v>
      </c>
      <c r="E111" s="326">
        <v>2</v>
      </c>
      <c r="F111" s="327">
        <v>2</v>
      </c>
      <c r="G111" s="343"/>
      <c r="H111" s="336">
        <v>50.8</v>
      </c>
      <c r="I111" s="323">
        <v>35.56</v>
      </c>
      <c r="J111" s="337">
        <v>1806.4480000000001</v>
      </c>
      <c r="K111" s="331" t="s">
        <v>442</v>
      </c>
    </row>
    <row r="112" spans="1:11" x14ac:dyDescent="0.25">
      <c r="A112" s="128">
        <f t="shared" si="1"/>
        <v>109</v>
      </c>
      <c r="B112" s="279">
        <v>70</v>
      </c>
      <c r="C112" s="55" t="s">
        <v>63</v>
      </c>
      <c r="D112" s="61" t="s">
        <v>1210</v>
      </c>
      <c r="E112" s="326">
        <v>2</v>
      </c>
      <c r="F112" s="327">
        <v>12</v>
      </c>
      <c r="G112" s="343">
        <v>6</v>
      </c>
      <c r="H112" s="336">
        <v>38.1</v>
      </c>
      <c r="I112" s="323">
        <v>43.18</v>
      </c>
      <c r="J112" s="337">
        <v>1645.1580000000001</v>
      </c>
      <c r="K112" s="331" t="s">
        <v>448</v>
      </c>
    </row>
    <row r="113" spans="1:11" x14ac:dyDescent="0.25">
      <c r="A113" s="128">
        <f t="shared" si="1"/>
        <v>110</v>
      </c>
      <c r="B113" s="279">
        <v>79</v>
      </c>
      <c r="C113" s="55" t="s">
        <v>72</v>
      </c>
      <c r="D113" s="61" t="s">
        <v>1219</v>
      </c>
      <c r="E113" s="326">
        <v>2</v>
      </c>
      <c r="F113" s="327">
        <v>10</v>
      </c>
      <c r="G113" s="343"/>
      <c r="H113" s="336">
        <v>45.72</v>
      </c>
      <c r="I113" s="323">
        <v>38.1</v>
      </c>
      <c r="J113" s="337">
        <v>1741.932</v>
      </c>
      <c r="K113" s="331" t="s">
        <v>439</v>
      </c>
    </row>
    <row r="114" spans="1:11" x14ac:dyDescent="0.25">
      <c r="A114" s="128">
        <f t="shared" si="1"/>
        <v>111</v>
      </c>
      <c r="B114" s="279">
        <v>85</v>
      </c>
      <c r="C114" s="55" t="s">
        <v>231</v>
      </c>
      <c r="D114" s="61" t="s">
        <v>1225</v>
      </c>
      <c r="E114" s="326">
        <v>2</v>
      </c>
      <c r="F114" s="327">
        <v>12</v>
      </c>
      <c r="G114" s="343">
        <v>6</v>
      </c>
      <c r="H114" s="336">
        <v>30.48</v>
      </c>
      <c r="I114" s="323">
        <v>40.64</v>
      </c>
      <c r="J114" s="337">
        <v>1238.7072000000001</v>
      </c>
      <c r="K114" s="331" t="s">
        <v>242</v>
      </c>
    </row>
    <row r="115" spans="1:11" x14ac:dyDescent="0.25">
      <c r="A115" s="128">
        <f t="shared" si="1"/>
        <v>112</v>
      </c>
      <c r="B115" s="279">
        <v>93</v>
      </c>
      <c r="C115" s="55" t="s">
        <v>83</v>
      </c>
      <c r="D115" s="61" t="s">
        <v>1232</v>
      </c>
      <c r="E115" s="326">
        <v>2</v>
      </c>
      <c r="F115" s="327">
        <v>10</v>
      </c>
      <c r="G115" s="343"/>
      <c r="H115" s="336">
        <v>0</v>
      </c>
      <c r="I115" s="323">
        <v>0</v>
      </c>
      <c r="J115" s="337">
        <v>0</v>
      </c>
      <c r="K115" s="331" t="s">
        <v>458</v>
      </c>
    </row>
    <row r="116" spans="1:11" x14ac:dyDescent="0.25">
      <c r="A116" s="128">
        <f t="shared" si="1"/>
        <v>113</v>
      </c>
      <c r="B116" s="279">
        <v>109</v>
      </c>
      <c r="C116" s="55" t="s">
        <v>58</v>
      </c>
      <c r="D116" s="61" t="s">
        <v>1238</v>
      </c>
      <c r="E116" s="326">
        <v>2</v>
      </c>
      <c r="F116" s="327">
        <v>2</v>
      </c>
      <c r="G116" s="343"/>
      <c r="H116" s="336">
        <v>30.48</v>
      </c>
      <c r="I116" s="323">
        <v>20.32</v>
      </c>
      <c r="J116" s="337">
        <v>619.35360000000003</v>
      </c>
      <c r="K116" s="331" t="s">
        <v>458</v>
      </c>
    </row>
    <row r="117" spans="1:11" x14ac:dyDescent="0.25">
      <c r="A117" s="128">
        <f t="shared" si="1"/>
        <v>114</v>
      </c>
      <c r="B117" s="279">
        <v>111</v>
      </c>
      <c r="C117" s="55" t="s">
        <v>95</v>
      </c>
      <c r="D117" s="61" t="s">
        <v>1211</v>
      </c>
      <c r="E117" s="326">
        <v>2</v>
      </c>
      <c r="F117" s="327">
        <v>10</v>
      </c>
      <c r="G117" s="343"/>
      <c r="H117" s="336">
        <v>73.66</v>
      </c>
      <c r="I117" s="323">
        <v>60.96</v>
      </c>
      <c r="J117" s="337">
        <v>4490.3135999999995</v>
      </c>
      <c r="K117" s="331" t="s">
        <v>462</v>
      </c>
    </row>
    <row r="118" spans="1:11" x14ac:dyDescent="0.25">
      <c r="A118" s="128">
        <f t="shared" si="1"/>
        <v>115</v>
      </c>
      <c r="B118" s="279">
        <v>116</v>
      </c>
      <c r="C118" s="55" t="s">
        <v>99</v>
      </c>
      <c r="D118" s="61" t="s">
        <v>215</v>
      </c>
      <c r="E118" s="326">
        <v>2</v>
      </c>
      <c r="F118" s="327">
        <v>12</v>
      </c>
      <c r="G118" s="343">
        <v>6</v>
      </c>
      <c r="H118" s="336">
        <v>73.66</v>
      </c>
      <c r="I118" s="323">
        <v>63.5</v>
      </c>
      <c r="J118" s="337">
        <v>4677.41</v>
      </c>
      <c r="K118" s="331" t="s">
        <v>466</v>
      </c>
    </row>
    <row r="119" spans="1:11" x14ac:dyDescent="0.25">
      <c r="A119" s="128">
        <f t="shared" si="1"/>
        <v>116</v>
      </c>
      <c r="B119" s="279">
        <v>132</v>
      </c>
      <c r="C119" s="55" t="s">
        <v>107</v>
      </c>
      <c r="D119" s="61" t="s">
        <v>1256</v>
      </c>
      <c r="E119" s="326">
        <v>2</v>
      </c>
      <c r="F119" s="327">
        <v>5</v>
      </c>
      <c r="G119" s="343"/>
      <c r="H119" s="336">
        <v>63.5</v>
      </c>
      <c r="I119" s="323">
        <v>38.1</v>
      </c>
      <c r="J119" s="337">
        <v>2419.35</v>
      </c>
      <c r="K119" s="331" t="s">
        <v>474</v>
      </c>
    </row>
    <row r="120" spans="1:11" x14ac:dyDescent="0.25">
      <c r="A120" s="128">
        <f t="shared" si="1"/>
        <v>117</v>
      </c>
      <c r="B120" s="279">
        <v>136</v>
      </c>
      <c r="C120" s="55" t="s">
        <v>110</v>
      </c>
      <c r="D120" s="61" t="s">
        <v>1260</v>
      </c>
      <c r="E120" s="326">
        <v>2</v>
      </c>
      <c r="F120" s="327">
        <v>12</v>
      </c>
      <c r="G120" s="343">
        <v>6</v>
      </c>
      <c r="H120" s="336">
        <v>30.48</v>
      </c>
      <c r="I120" s="323">
        <v>25.4</v>
      </c>
      <c r="J120" s="337">
        <v>774.19200000000001</v>
      </c>
      <c r="K120" s="331" t="s">
        <v>456</v>
      </c>
    </row>
    <row r="121" spans="1:11" x14ac:dyDescent="0.25">
      <c r="A121" s="128">
        <f t="shared" si="1"/>
        <v>118</v>
      </c>
      <c r="B121" s="279">
        <v>139</v>
      </c>
      <c r="C121" s="55" t="s">
        <v>112</v>
      </c>
      <c r="D121" s="61" t="s">
        <v>1263</v>
      </c>
      <c r="E121" s="326">
        <v>2</v>
      </c>
      <c r="F121" s="327">
        <v>2</v>
      </c>
      <c r="G121" s="343"/>
      <c r="H121" s="336">
        <v>43.18</v>
      </c>
      <c r="I121" s="323">
        <v>58.42</v>
      </c>
      <c r="J121" s="337">
        <v>2522.5756000000001</v>
      </c>
      <c r="K121" s="331" t="s">
        <v>442</v>
      </c>
    </row>
    <row r="122" spans="1:11" x14ac:dyDescent="0.25">
      <c r="A122" s="128">
        <f t="shared" si="1"/>
        <v>119</v>
      </c>
      <c r="B122" s="279">
        <v>140</v>
      </c>
      <c r="C122" s="55" t="s">
        <v>113</v>
      </c>
      <c r="D122" s="61" t="s">
        <v>1264</v>
      </c>
      <c r="E122" s="326">
        <v>2</v>
      </c>
      <c r="F122" s="327"/>
      <c r="G122" s="343"/>
      <c r="H122" s="336">
        <v>48.26</v>
      </c>
      <c r="I122" s="323">
        <v>58.42</v>
      </c>
      <c r="J122" s="337">
        <v>2819.3492000000001</v>
      </c>
      <c r="K122" s="331" t="s">
        <v>442</v>
      </c>
    </row>
    <row r="123" spans="1:11" x14ac:dyDescent="0.25">
      <c r="A123" s="128">
        <f t="shared" si="1"/>
        <v>120</v>
      </c>
      <c r="B123" s="279">
        <v>145</v>
      </c>
      <c r="C123" s="55" t="s">
        <v>118</v>
      </c>
      <c r="D123" s="61" t="s">
        <v>1269</v>
      </c>
      <c r="E123" s="326">
        <v>2</v>
      </c>
      <c r="F123" s="327">
        <v>15</v>
      </c>
      <c r="G123" s="343"/>
      <c r="H123" s="336">
        <v>76.2</v>
      </c>
      <c r="I123" s="323">
        <v>60.96</v>
      </c>
      <c r="J123" s="337">
        <v>4645.152</v>
      </c>
      <c r="K123" s="331" t="s">
        <v>480</v>
      </c>
    </row>
    <row r="124" spans="1:11" x14ac:dyDescent="0.25">
      <c r="A124" s="128">
        <f t="shared" si="1"/>
        <v>121</v>
      </c>
      <c r="B124" s="279">
        <v>147</v>
      </c>
      <c r="C124" s="55" t="s">
        <v>91</v>
      </c>
      <c r="D124" s="61" t="s">
        <v>1269</v>
      </c>
      <c r="E124" s="326">
        <v>2</v>
      </c>
      <c r="F124" s="327">
        <v>2</v>
      </c>
      <c r="G124" s="343"/>
      <c r="H124" s="336">
        <v>73.66</v>
      </c>
      <c r="I124" s="323">
        <v>63.5</v>
      </c>
      <c r="J124" s="337">
        <v>4677.41</v>
      </c>
      <c r="K124" s="331" t="s">
        <v>439</v>
      </c>
    </row>
    <row r="125" spans="1:11" x14ac:dyDescent="0.25">
      <c r="A125" s="128">
        <f t="shared" si="1"/>
        <v>122</v>
      </c>
      <c r="B125" s="279">
        <v>6</v>
      </c>
      <c r="C125" s="55" t="s">
        <v>11</v>
      </c>
      <c r="D125" s="61" t="s">
        <v>1158</v>
      </c>
      <c r="E125" s="326">
        <v>1</v>
      </c>
      <c r="F125" s="327">
        <v>1</v>
      </c>
      <c r="G125" s="343"/>
      <c r="H125" s="336">
        <v>38.1</v>
      </c>
      <c r="I125" s="323">
        <v>27.94</v>
      </c>
      <c r="J125" s="337">
        <v>1064.5140000000001</v>
      </c>
      <c r="K125" s="331" t="s">
        <v>412</v>
      </c>
    </row>
    <row r="126" spans="1:11" x14ac:dyDescent="0.25">
      <c r="A126" s="128">
        <f t="shared" si="1"/>
        <v>123</v>
      </c>
      <c r="B126" s="279">
        <v>17</v>
      </c>
      <c r="C126" s="55" t="s">
        <v>304</v>
      </c>
      <c r="D126" s="61" t="s">
        <v>1169</v>
      </c>
      <c r="E126" s="326">
        <v>1</v>
      </c>
      <c r="F126" s="327">
        <v>12</v>
      </c>
      <c r="G126" s="343"/>
      <c r="H126" s="336">
        <v>0</v>
      </c>
      <c r="I126" s="323">
        <v>0</v>
      </c>
      <c r="J126" s="337">
        <v>0</v>
      </c>
      <c r="K126" s="331" t="s">
        <v>421</v>
      </c>
    </row>
    <row r="127" spans="1:11" x14ac:dyDescent="0.25">
      <c r="A127" s="128">
        <f t="shared" si="1"/>
        <v>124</v>
      </c>
      <c r="B127" s="279">
        <v>19</v>
      </c>
      <c r="C127" s="55" t="s">
        <v>22</v>
      </c>
      <c r="D127" s="61" t="s">
        <v>23</v>
      </c>
      <c r="E127" s="326">
        <v>1</v>
      </c>
      <c r="F127" s="327">
        <v>15</v>
      </c>
      <c r="G127" s="343"/>
      <c r="H127" s="336">
        <v>22.86</v>
      </c>
      <c r="I127" s="323">
        <v>17.78</v>
      </c>
      <c r="J127" s="337">
        <v>406.45080000000002</v>
      </c>
      <c r="K127" s="331" t="s">
        <v>423</v>
      </c>
    </row>
    <row r="128" spans="1:11" x14ac:dyDescent="0.25">
      <c r="A128" s="128">
        <f t="shared" si="1"/>
        <v>125</v>
      </c>
      <c r="B128" s="279">
        <v>33</v>
      </c>
      <c r="C128" s="55" t="s">
        <v>38</v>
      </c>
      <c r="D128" s="61" t="s">
        <v>1180</v>
      </c>
      <c r="E128" s="326">
        <v>1</v>
      </c>
      <c r="F128" s="327">
        <v>1</v>
      </c>
      <c r="G128" s="343"/>
      <c r="H128" s="336">
        <v>40.64</v>
      </c>
      <c r="I128" s="323">
        <v>33.020000000000003</v>
      </c>
      <c r="J128" s="337">
        <v>1341.9328</v>
      </c>
      <c r="K128" s="331" t="s">
        <v>419</v>
      </c>
    </row>
    <row r="129" spans="1:11" x14ac:dyDescent="0.25">
      <c r="A129" s="128">
        <f t="shared" si="1"/>
        <v>126</v>
      </c>
      <c r="B129" s="279">
        <v>39</v>
      </c>
      <c r="C129" s="55" t="s">
        <v>40</v>
      </c>
      <c r="D129" s="61" t="s">
        <v>1186</v>
      </c>
      <c r="E129" s="326">
        <v>1</v>
      </c>
      <c r="F129" s="327">
        <v>8</v>
      </c>
      <c r="G129" s="343"/>
      <c r="H129" s="336">
        <v>0</v>
      </c>
      <c r="I129" s="323">
        <v>0</v>
      </c>
      <c r="J129" s="337">
        <v>0</v>
      </c>
      <c r="K129" s="331" t="s">
        <v>420</v>
      </c>
    </row>
    <row r="130" spans="1:11" x14ac:dyDescent="0.25">
      <c r="A130" s="128">
        <f t="shared" si="1"/>
        <v>127</v>
      </c>
      <c r="B130" s="279">
        <v>72</v>
      </c>
      <c r="C130" s="55" t="s">
        <v>65</v>
      </c>
      <c r="D130" s="61" t="s">
        <v>1212</v>
      </c>
      <c r="E130" s="326">
        <v>1</v>
      </c>
      <c r="F130" s="327">
        <v>11</v>
      </c>
      <c r="G130" s="343">
        <v>6</v>
      </c>
      <c r="H130" s="336">
        <v>0</v>
      </c>
      <c r="I130" s="323">
        <v>0</v>
      </c>
      <c r="J130" s="337">
        <v>0</v>
      </c>
      <c r="K130" s="331" t="s">
        <v>442</v>
      </c>
    </row>
    <row r="131" spans="1:11" x14ac:dyDescent="0.25">
      <c r="A131" s="128">
        <f t="shared" si="1"/>
        <v>128</v>
      </c>
      <c r="B131" s="279">
        <v>77</v>
      </c>
      <c r="C131" s="55" t="s">
        <v>70</v>
      </c>
      <c r="D131" s="61" t="s">
        <v>1217</v>
      </c>
      <c r="E131" s="326">
        <v>1</v>
      </c>
      <c r="F131" s="327">
        <v>11</v>
      </c>
      <c r="G131" s="343">
        <v>6</v>
      </c>
      <c r="H131" s="336">
        <v>12.7</v>
      </c>
      <c r="I131" s="323">
        <v>60.96</v>
      </c>
      <c r="J131" s="337">
        <v>774.19200000000001</v>
      </c>
      <c r="K131" s="331" t="s">
        <v>453</v>
      </c>
    </row>
    <row r="132" spans="1:11" x14ac:dyDescent="0.25">
      <c r="A132" s="128">
        <f t="shared" si="1"/>
        <v>129</v>
      </c>
      <c r="B132" s="279">
        <v>80</v>
      </c>
      <c r="C132" s="55" t="s">
        <v>73</v>
      </c>
      <c r="D132" s="61" t="s">
        <v>1220</v>
      </c>
      <c r="E132" s="326">
        <v>1</v>
      </c>
      <c r="F132" s="327">
        <v>1</v>
      </c>
      <c r="G132" s="343"/>
      <c r="H132" s="336">
        <v>27.94</v>
      </c>
      <c r="I132" s="323">
        <v>25.4</v>
      </c>
      <c r="J132" s="337">
        <v>709.67600000000004</v>
      </c>
      <c r="K132" s="331" t="s">
        <v>432</v>
      </c>
    </row>
    <row r="133" spans="1:11" x14ac:dyDescent="0.25">
      <c r="A133" s="128">
        <f t="shared" si="1"/>
        <v>130</v>
      </c>
      <c r="B133" s="279">
        <v>81</v>
      </c>
      <c r="C133" s="55" t="s">
        <v>74</v>
      </c>
      <c r="D133" s="61" t="s">
        <v>1221</v>
      </c>
      <c r="E133" s="326">
        <v>1</v>
      </c>
      <c r="F133" s="327">
        <v>1</v>
      </c>
      <c r="G133" s="343"/>
      <c r="H133" s="336">
        <v>22.86</v>
      </c>
      <c r="I133" s="323">
        <v>35.56</v>
      </c>
      <c r="J133" s="337">
        <v>812.90160000000003</v>
      </c>
      <c r="K133" s="331" t="s">
        <v>454</v>
      </c>
    </row>
    <row r="134" spans="1:11" x14ac:dyDescent="0.25">
      <c r="A134" s="128">
        <f t="shared" ref="A134:A151" si="2">A133+1</f>
        <v>131</v>
      </c>
      <c r="B134" s="279">
        <v>110</v>
      </c>
      <c r="C134" s="55" t="s">
        <v>94</v>
      </c>
      <c r="D134" s="61" t="s">
        <v>1239</v>
      </c>
      <c r="E134" s="326">
        <v>1</v>
      </c>
      <c r="F134" s="327">
        <v>5</v>
      </c>
      <c r="G134" s="343"/>
      <c r="H134" s="336">
        <v>86.36</v>
      </c>
      <c r="I134" s="323">
        <v>71.12</v>
      </c>
      <c r="J134" s="337">
        <v>6141.9232000000002</v>
      </c>
      <c r="K134" s="331" t="s">
        <v>462</v>
      </c>
    </row>
    <row r="135" spans="1:11" x14ac:dyDescent="0.25">
      <c r="A135" s="128">
        <f t="shared" si="2"/>
        <v>132</v>
      </c>
      <c r="B135" s="279">
        <v>112</v>
      </c>
      <c r="C135" s="55" t="s">
        <v>96</v>
      </c>
      <c r="D135" s="341" t="s">
        <v>1240</v>
      </c>
      <c r="E135" s="326">
        <v>1</v>
      </c>
      <c r="F135" s="327">
        <v>5</v>
      </c>
      <c r="G135" s="343"/>
      <c r="H135" s="336">
        <v>22.86</v>
      </c>
      <c r="I135" s="323">
        <v>17.78</v>
      </c>
      <c r="J135" s="337">
        <v>406.45080000000002</v>
      </c>
      <c r="K135" s="331" t="s">
        <v>463</v>
      </c>
    </row>
    <row r="136" spans="1:11" x14ac:dyDescent="0.25">
      <c r="A136" s="128">
        <f t="shared" si="2"/>
        <v>133</v>
      </c>
      <c r="B136" s="279">
        <v>113</v>
      </c>
      <c r="C136" s="55" t="s">
        <v>97</v>
      </c>
      <c r="D136" s="61" t="s">
        <v>1241</v>
      </c>
      <c r="E136" s="326">
        <v>1</v>
      </c>
      <c r="F136" s="327">
        <v>11</v>
      </c>
      <c r="G136" s="343">
        <v>6</v>
      </c>
      <c r="H136" s="336">
        <v>35.56</v>
      </c>
      <c r="I136" s="323">
        <v>43.18</v>
      </c>
      <c r="J136" s="337">
        <v>1535.4808</v>
      </c>
      <c r="K136" s="331" t="s">
        <v>464</v>
      </c>
    </row>
    <row r="137" spans="1:11" x14ac:dyDescent="0.25">
      <c r="A137" s="128">
        <f t="shared" si="2"/>
        <v>134</v>
      </c>
      <c r="B137" s="279">
        <v>120</v>
      </c>
      <c r="C137" s="55" t="s">
        <v>31</v>
      </c>
      <c r="D137" s="61" t="s">
        <v>1246</v>
      </c>
      <c r="E137" s="326">
        <v>1</v>
      </c>
      <c r="F137" s="327">
        <v>2</v>
      </c>
      <c r="G137" s="343"/>
      <c r="H137" s="336">
        <v>22.86</v>
      </c>
      <c r="I137" s="323">
        <v>30.48</v>
      </c>
      <c r="J137" s="337">
        <v>696.77279999999996</v>
      </c>
      <c r="K137" s="331" t="s">
        <v>468</v>
      </c>
    </row>
    <row r="138" spans="1:11" x14ac:dyDescent="0.25">
      <c r="A138" s="128">
        <f t="shared" si="2"/>
        <v>135</v>
      </c>
      <c r="B138" s="279">
        <v>128</v>
      </c>
      <c r="C138" s="55" t="s">
        <v>105</v>
      </c>
      <c r="D138" s="61" t="s">
        <v>1253</v>
      </c>
      <c r="E138" s="326">
        <v>1</v>
      </c>
      <c r="F138" s="327">
        <v>9</v>
      </c>
      <c r="G138" s="343"/>
      <c r="H138" s="336">
        <v>76.2</v>
      </c>
      <c r="I138" s="323">
        <v>63.5</v>
      </c>
      <c r="J138" s="337">
        <v>4838.7</v>
      </c>
      <c r="K138" s="331" t="s">
        <v>439</v>
      </c>
    </row>
    <row r="139" spans="1:11" x14ac:dyDescent="0.25">
      <c r="A139" s="128">
        <f t="shared" si="2"/>
        <v>136</v>
      </c>
      <c r="B139" s="279">
        <v>146</v>
      </c>
      <c r="C139" s="55" t="s">
        <v>91</v>
      </c>
      <c r="D139" s="61" t="s">
        <v>1269</v>
      </c>
      <c r="E139" s="326">
        <v>1</v>
      </c>
      <c r="F139" s="327">
        <v>11</v>
      </c>
      <c r="G139" s="343">
        <v>6</v>
      </c>
      <c r="H139" s="336">
        <v>76.2</v>
      </c>
      <c r="I139" s="323">
        <v>63.5</v>
      </c>
      <c r="J139" s="337">
        <v>4838.7</v>
      </c>
      <c r="K139" s="331" t="s">
        <v>481</v>
      </c>
    </row>
    <row r="140" spans="1:11" x14ac:dyDescent="0.25">
      <c r="A140" s="128">
        <f t="shared" si="2"/>
        <v>137</v>
      </c>
      <c r="B140" s="279">
        <v>148</v>
      </c>
      <c r="C140" s="55" t="s">
        <v>119</v>
      </c>
      <c r="D140" s="61" t="s">
        <v>1270</v>
      </c>
      <c r="E140" s="326">
        <v>1</v>
      </c>
      <c r="F140" s="327">
        <v>1</v>
      </c>
      <c r="G140" s="343"/>
      <c r="H140" s="336">
        <v>76.2</v>
      </c>
      <c r="I140" s="323">
        <v>60.96</v>
      </c>
      <c r="J140" s="337">
        <v>4645.152</v>
      </c>
      <c r="K140" s="331" t="s">
        <v>446</v>
      </c>
    </row>
    <row r="141" spans="1:11" x14ac:dyDescent="0.25">
      <c r="A141" s="128">
        <f t="shared" si="2"/>
        <v>138</v>
      </c>
      <c r="B141" s="279">
        <v>1</v>
      </c>
      <c r="C141" s="55" t="s">
        <v>304</v>
      </c>
      <c r="D141" s="61" t="s">
        <v>1154</v>
      </c>
      <c r="E141" s="326"/>
      <c r="F141" s="327">
        <v>18</v>
      </c>
      <c r="G141" s="343"/>
      <c r="H141" s="336">
        <v>0</v>
      </c>
      <c r="I141" s="323">
        <v>0</v>
      </c>
      <c r="J141" s="337">
        <v>0</v>
      </c>
      <c r="K141" s="331" t="s">
        <v>407</v>
      </c>
    </row>
    <row r="142" spans="1:11" x14ac:dyDescent="0.25">
      <c r="A142" s="128">
        <f t="shared" si="2"/>
        <v>139</v>
      </c>
      <c r="B142" s="279">
        <v>27</v>
      </c>
      <c r="C142" s="55" t="s">
        <v>31</v>
      </c>
      <c r="D142" s="61" t="s">
        <v>1175</v>
      </c>
      <c r="E142" s="326"/>
      <c r="F142" s="327">
        <v>15</v>
      </c>
      <c r="G142" s="343"/>
      <c r="H142" s="336">
        <v>17.78</v>
      </c>
      <c r="I142" s="323">
        <v>27.94</v>
      </c>
      <c r="J142" s="337">
        <v>496.77320000000003</v>
      </c>
      <c r="K142" s="331" t="s">
        <v>419</v>
      </c>
    </row>
    <row r="143" spans="1:11" x14ac:dyDescent="0.25">
      <c r="A143" s="128">
        <f t="shared" si="2"/>
        <v>140</v>
      </c>
      <c r="B143" s="279">
        <v>30</v>
      </c>
      <c r="C143" s="55" t="s">
        <v>35</v>
      </c>
      <c r="D143" s="61" t="s">
        <v>1177</v>
      </c>
      <c r="E143" s="326"/>
      <c r="F143" s="327">
        <v>15</v>
      </c>
      <c r="G143" s="343"/>
      <c r="H143" s="336">
        <v>22.86</v>
      </c>
      <c r="I143" s="323">
        <v>30.48</v>
      </c>
      <c r="J143" s="337">
        <v>696.77279999999996</v>
      </c>
      <c r="K143" s="331" t="s">
        <v>430</v>
      </c>
    </row>
    <row r="144" spans="1:11" x14ac:dyDescent="0.25">
      <c r="A144" s="128">
        <f t="shared" si="2"/>
        <v>141</v>
      </c>
      <c r="B144" s="279">
        <v>114</v>
      </c>
      <c r="C144" s="55" t="s">
        <v>91</v>
      </c>
      <c r="D144" s="61" t="s">
        <v>1242</v>
      </c>
      <c r="E144" s="326"/>
      <c r="F144" s="327">
        <v>11</v>
      </c>
      <c r="G144" s="343"/>
      <c r="H144" s="336">
        <v>73.66</v>
      </c>
      <c r="I144" s="323">
        <v>60.96</v>
      </c>
      <c r="J144" s="337">
        <v>4490.3135999999995</v>
      </c>
      <c r="K144" s="331" t="s">
        <v>465</v>
      </c>
    </row>
    <row r="145" spans="1:11" x14ac:dyDescent="0.25">
      <c r="A145" s="128">
        <f t="shared" si="2"/>
        <v>142</v>
      </c>
      <c r="B145" s="279">
        <v>125</v>
      </c>
      <c r="C145" s="55" t="s">
        <v>105</v>
      </c>
      <c r="D145" s="61" t="s">
        <v>1250</v>
      </c>
      <c r="E145" s="326"/>
      <c r="F145" s="327">
        <v>18</v>
      </c>
      <c r="G145" s="343"/>
      <c r="H145" s="336">
        <v>76.2</v>
      </c>
      <c r="I145" s="323">
        <v>63.5</v>
      </c>
      <c r="J145" s="337">
        <v>4838.7</v>
      </c>
      <c r="K145" s="331" t="s">
        <v>462</v>
      </c>
    </row>
    <row r="146" spans="1:11" x14ac:dyDescent="0.25">
      <c r="A146" s="128">
        <f t="shared" si="2"/>
        <v>143</v>
      </c>
      <c r="B146" s="279">
        <v>126</v>
      </c>
      <c r="C146" s="55" t="s">
        <v>105</v>
      </c>
      <c r="D146" s="61" t="s">
        <v>1251</v>
      </c>
      <c r="E146" s="326"/>
      <c r="F146" s="327">
        <v>6</v>
      </c>
      <c r="G146" s="343"/>
      <c r="H146" s="336">
        <v>76.2</v>
      </c>
      <c r="I146" s="323">
        <v>63.5</v>
      </c>
      <c r="J146" s="337">
        <v>4838.7</v>
      </c>
      <c r="K146" s="331" t="s">
        <v>453</v>
      </c>
    </row>
    <row r="147" spans="1:11" x14ac:dyDescent="0.25">
      <c r="A147" s="128">
        <f t="shared" si="2"/>
        <v>144</v>
      </c>
      <c r="B147" s="279">
        <v>127</v>
      </c>
      <c r="C147" s="55" t="s">
        <v>105</v>
      </c>
      <c r="D147" s="61" t="s">
        <v>1252</v>
      </c>
      <c r="E147" s="326"/>
      <c r="F147" s="327">
        <v>8</v>
      </c>
      <c r="G147" s="343"/>
      <c r="H147" s="336">
        <v>76.2</v>
      </c>
      <c r="I147" s="323">
        <v>63.5</v>
      </c>
      <c r="J147" s="337">
        <v>4838.7</v>
      </c>
      <c r="K147" s="331" t="s">
        <v>462</v>
      </c>
    </row>
    <row r="148" spans="1:11" x14ac:dyDescent="0.25">
      <c r="A148" s="128">
        <f t="shared" si="2"/>
        <v>145</v>
      </c>
      <c r="B148" s="279">
        <v>129</v>
      </c>
      <c r="C148" s="55" t="s">
        <v>105</v>
      </c>
      <c r="D148" s="61" t="s">
        <v>1254</v>
      </c>
      <c r="E148" s="326"/>
      <c r="F148" s="327">
        <v>14</v>
      </c>
      <c r="G148" s="343"/>
      <c r="H148" s="336">
        <v>76.2</v>
      </c>
      <c r="I148" s="323">
        <v>63.5</v>
      </c>
      <c r="J148" s="337">
        <v>4838.7</v>
      </c>
      <c r="K148" s="331" t="s">
        <v>407</v>
      </c>
    </row>
    <row r="149" spans="1:11" x14ac:dyDescent="0.25">
      <c r="A149" s="128">
        <f t="shared" si="2"/>
        <v>146</v>
      </c>
      <c r="B149" s="279">
        <v>130</v>
      </c>
      <c r="C149" s="55" t="s">
        <v>105</v>
      </c>
      <c r="D149" s="61" t="s">
        <v>1255</v>
      </c>
      <c r="E149" s="326"/>
      <c r="F149" s="327">
        <v>10</v>
      </c>
      <c r="G149" s="343"/>
      <c r="H149" s="336">
        <v>76.2</v>
      </c>
      <c r="I149" s="323">
        <v>63.5</v>
      </c>
      <c r="J149" s="337">
        <v>4838.7</v>
      </c>
      <c r="K149" s="331" t="s">
        <v>472</v>
      </c>
    </row>
    <row r="150" spans="1:11" x14ac:dyDescent="0.25">
      <c r="A150" s="128">
        <f t="shared" si="2"/>
        <v>147</v>
      </c>
      <c r="B150" s="279">
        <v>134</v>
      </c>
      <c r="C150" s="55" t="s">
        <v>304</v>
      </c>
      <c r="D150" s="61" t="s">
        <v>1258</v>
      </c>
      <c r="E150" s="326"/>
      <c r="F150" s="327">
        <v>14</v>
      </c>
      <c r="G150" s="343"/>
      <c r="H150" s="336">
        <v>35.56</v>
      </c>
      <c r="I150" s="323">
        <v>27.94</v>
      </c>
      <c r="J150" s="337">
        <v>993.54640000000006</v>
      </c>
      <c r="K150" s="331" t="s">
        <v>475</v>
      </c>
    </row>
    <row r="151" spans="1:11" ht="15.75" thickBot="1" x14ac:dyDescent="0.3">
      <c r="A151" s="128">
        <f t="shared" si="2"/>
        <v>148</v>
      </c>
      <c r="B151" s="279">
        <v>144</v>
      </c>
      <c r="C151" s="55" t="s">
        <v>117</v>
      </c>
      <c r="D151" s="61" t="s">
        <v>1268</v>
      </c>
      <c r="E151" s="344"/>
      <c r="F151" s="345">
        <v>15</v>
      </c>
      <c r="G151" s="346"/>
      <c r="H151" s="338">
        <v>127</v>
      </c>
      <c r="I151" s="339">
        <v>101.6</v>
      </c>
      <c r="J151" s="340">
        <v>12903.199999999999</v>
      </c>
      <c r="K151" s="331" t="s">
        <v>479</v>
      </c>
    </row>
    <row r="152" spans="1:11" x14ac:dyDescent="0.25">
      <c r="B152" s="43"/>
      <c r="C152" s="34"/>
      <c r="D152" s="34"/>
      <c r="E152" s="59">
        <f>SUM(E4:E151)</f>
        <v>3663</v>
      </c>
      <c r="F152" s="59">
        <f t="shared" ref="F152:G152" si="3">SUM(F4:F151)</f>
        <v>1235</v>
      </c>
      <c r="G152" s="59">
        <f t="shared" si="3"/>
        <v>132</v>
      </c>
      <c r="H152" s="64"/>
      <c r="I152" s="64"/>
      <c r="J152" s="320">
        <f>SUM(J4:J151)</f>
        <v>285928.46040000016</v>
      </c>
      <c r="K152" s="65"/>
    </row>
    <row r="153" spans="1:11" x14ac:dyDescent="0.25">
      <c r="B153" s="43"/>
      <c r="C153" s="34"/>
      <c r="D153" s="34"/>
      <c r="E153" s="70">
        <v>3725</v>
      </c>
      <c r="F153" s="34">
        <v>6</v>
      </c>
      <c r="G153" s="34"/>
      <c r="H153" s="71"/>
      <c r="I153" s="71"/>
      <c r="J153" s="71"/>
      <c r="K153" s="65"/>
    </row>
    <row r="154" spans="1:11" x14ac:dyDescent="0.25">
      <c r="B154" s="43"/>
      <c r="C154" s="34"/>
      <c r="D154" s="34"/>
      <c r="E154" s="45"/>
      <c r="F154" s="34"/>
      <c r="G154" s="46"/>
      <c r="H154" s="64"/>
      <c r="I154" s="64"/>
      <c r="J154" s="64"/>
      <c r="K154" s="34"/>
    </row>
    <row r="155" spans="1:11" x14ac:dyDescent="0.25">
      <c r="B155" s="43"/>
      <c r="C155" s="34"/>
      <c r="D155" s="34"/>
      <c r="E155" s="45"/>
      <c r="F155" s="34"/>
      <c r="G155" s="46"/>
      <c r="H155" s="64"/>
      <c r="I155" s="64"/>
      <c r="J155" s="64"/>
      <c r="K155" s="34"/>
    </row>
    <row r="156" spans="1:11" x14ac:dyDescent="0.25">
      <c r="B156" s="43"/>
      <c r="C156" s="34"/>
      <c r="D156" s="34"/>
      <c r="E156" s="46"/>
      <c r="F156" s="46"/>
      <c r="G156" s="46"/>
      <c r="H156" s="44"/>
      <c r="I156" s="44"/>
      <c r="J156" s="44"/>
      <c r="K156" s="34"/>
    </row>
    <row r="157" spans="1:11" x14ac:dyDescent="0.25">
      <c r="B157" s="43"/>
      <c r="C157" s="34"/>
      <c r="D157" s="73" t="s">
        <v>402</v>
      </c>
      <c r="E157" s="72">
        <f>E153/148</f>
        <v>25.168918918918919</v>
      </c>
      <c r="F157" s="34"/>
      <c r="G157" s="34"/>
      <c r="H157" s="34"/>
      <c r="I157" s="34"/>
      <c r="K157" s="34"/>
    </row>
    <row r="158" spans="1:11" x14ac:dyDescent="0.25">
      <c r="B158" s="43"/>
      <c r="C158" s="34"/>
      <c r="D158" s="73" t="s">
        <v>1380</v>
      </c>
      <c r="E158" s="34">
        <f>J152/148</f>
        <v>1931.9490567567577</v>
      </c>
      <c r="F158" s="34"/>
      <c r="G158" s="34"/>
      <c r="H158" s="34"/>
      <c r="I158" s="34"/>
      <c r="J158" s="34"/>
      <c r="K158" s="34"/>
    </row>
  </sheetData>
  <sortState xmlns:xlrd2="http://schemas.microsoft.com/office/spreadsheetml/2017/richdata2" ref="B4:K151">
    <sortCondition descending="1" ref="E4:E151"/>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C7C77-6B7A-4C6D-AA99-62906F5F597A}">
  <dimension ref="A1:J372"/>
  <sheetViews>
    <sheetView zoomScale="80" zoomScaleNormal="80" workbookViewId="0"/>
  </sheetViews>
  <sheetFormatPr defaultRowHeight="15" x14ac:dyDescent="0.25"/>
  <cols>
    <col min="1" max="1" width="4.5703125" customWidth="1"/>
    <col min="2" max="2" width="35.7109375" customWidth="1"/>
    <col min="3" max="4" width="7.7109375" customWidth="1"/>
    <col min="5" max="5" width="15.7109375" customWidth="1"/>
    <col min="6" max="6" width="35.7109375" customWidth="1"/>
    <col min="7" max="8" width="7.7109375" customWidth="1"/>
    <col min="9" max="21" width="9.140625" customWidth="1"/>
  </cols>
  <sheetData>
    <row r="1" spans="1:10" ht="18.75" x14ac:dyDescent="0.3">
      <c r="A1" s="126" t="s">
        <v>1400</v>
      </c>
    </row>
    <row r="3" spans="1:10" ht="18.75" x14ac:dyDescent="0.3">
      <c r="B3" s="314" t="s">
        <v>1370</v>
      </c>
      <c r="F3" s="314" t="s">
        <v>1375</v>
      </c>
      <c r="J3" s="314"/>
    </row>
    <row r="4" spans="1:10" ht="16.5" customHeight="1" x14ac:dyDescent="0.3">
      <c r="F4" s="314"/>
      <c r="J4" s="314"/>
    </row>
    <row r="5" spans="1:10" x14ac:dyDescent="0.25">
      <c r="B5" s="316" t="s">
        <v>849</v>
      </c>
      <c r="C5" s="317"/>
      <c r="D5" s="317" t="s">
        <v>848</v>
      </c>
      <c r="F5" s="125" t="s">
        <v>840</v>
      </c>
      <c r="G5" s="123"/>
      <c r="H5" s="123"/>
    </row>
    <row r="6" spans="1:10" x14ac:dyDescent="0.25">
      <c r="B6" s="317" t="s">
        <v>847</v>
      </c>
      <c r="C6" s="317">
        <v>1</v>
      </c>
      <c r="D6" s="318">
        <v>3.3557046979865771E-3</v>
      </c>
      <c r="F6" s="123" t="s">
        <v>1392</v>
      </c>
      <c r="G6" s="123">
        <v>26</v>
      </c>
      <c r="H6" s="124">
        <v>8.7248322147651006E-2</v>
      </c>
    </row>
    <row r="7" spans="1:10" x14ac:dyDescent="0.25">
      <c r="B7" s="317" t="s">
        <v>846</v>
      </c>
      <c r="C7" s="317">
        <v>16</v>
      </c>
      <c r="D7" s="318">
        <v>5.3691275167785234E-2</v>
      </c>
      <c r="F7" s="123" t="s">
        <v>839</v>
      </c>
      <c r="G7" s="123">
        <v>70</v>
      </c>
      <c r="H7" s="124">
        <v>0.2348993288590604</v>
      </c>
    </row>
    <row r="8" spans="1:10" x14ac:dyDescent="0.25">
      <c r="B8" s="317" t="s">
        <v>845</v>
      </c>
      <c r="C8" s="317">
        <v>73</v>
      </c>
      <c r="D8" s="318">
        <v>0.24496644295302014</v>
      </c>
      <c r="F8" s="123" t="s">
        <v>838</v>
      </c>
      <c r="G8" s="123">
        <v>56</v>
      </c>
      <c r="H8" s="124">
        <v>0.18791946308724833</v>
      </c>
    </row>
    <row r="9" spans="1:10" x14ac:dyDescent="0.25">
      <c r="B9" s="317" t="s">
        <v>844</v>
      </c>
      <c r="C9" s="317">
        <v>49</v>
      </c>
      <c r="D9" s="318">
        <v>0.16442953020134229</v>
      </c>
      <c r="F9" s="123" t="s">
        <v>143</v>
      </c>
      <c r="G9" s="123">
        <v>132</v>
      </c>
      <c r="H9" s="124">
        <v>0.44295302013422821</v>
      </c>
    </row>
    <row r="10" spans="1:10" x14ac:dyDescent="0.25">
      <c r="B10" s="317" t="s">
        <v>843</v>
      </c>
      <c r="C10" s="317">
        <v>72</v>
      </c>
      <c r="D10" s="318">
        <v>0.24161073825503357</v>
      </c>
      <c r="F10" s="123" t="s">
        <v>837</v>
      </c>
      <c r="G10" s="123">
        <v>5</v>
      </c>
      <c r="H10" s="124">
        <v>1.6778523489932886E-2</v>
      </c>
    </row>
    <row r="11" spans="1:10" x14ac:dyDescent="0.25">
      <c r="B11" s="317" t="s">
        <v>842</v>
      </c>
      <c r="C11" s="317">
        <v>82</v>
      </c>
      <c r="D11" s="318">
        <v>0.27516778523489932</v>
      </c>
      <c r="F11" s="123" t="s">
        <v>406</v>
      </c>
      <c r="G11" s="123">
        <v>9</v>
      </c>
      <c r="H11" s="124">
        <v>3.0201342281879196E-2</v>
      </c>
    </row>
    <row r="12" spans="1:10" ht="16.5" customHeight="1" x14ac:dyDescent="0.25">
      <c r="B12" s="317" t="s">
        <v>841</v>
      </c>
      <c r="C12" s="317">
        <v>2</v>
      </c>
      <c r="D12" s="318">
        <v>6.7114093959731542E-3</v>
      </c>
      <c r="F12" s="123"/>
      <c r="G12" s="123">
        <v>298</v>
      </c>
      <c r="H12" s="122">
        <v>1</v>
      </c>
    </row>
    <row r="13" spans="1:10" ht="16.5" customHeight="1" x14ac:dyDescent="0.25">
      <c r="B13" s="317" t="s">
        <v>406</v>
      </c>
      <c r="C13" s="317">
        <v>3</v>
      </c>
      <c r="D13" s="318">
        <v>1.0067114093959731E-2</v>
      </c>
    </row>
    <row r="14" spans="1:10" ht="16.5" customHeight="1" x14ac:dyDescent="0.25">
      <c r="B14" s="317"/>
      <c r="C14" s="317">
        <v>298</v>
      </c>
      <c r="D14" s="319">
        <v>1</v>
      </c>
    </row>
    <row r="15" spans="1:10" ht="16.5" customHeight="1" x14ac:dyDescent="0.25"/>
    <row r="16" spans="1:10" ht="16.5" customHeight="1" x14ac:dyDescent="0.25"/>
    <row r="17" spans="2:8" ht="16.5" customHeight="1" x14ac:dyDescent="0.25"/>
    <row r="18" spans="2:8" ht="16.5" customHeight="1" x14ac:dyDescent="0.25"/>
    <row r="19" spans="2:8" ht="16.5" customHeight="1" x14ac:dyDescent="0.25"/>
    <row r="20" spans="2:8" ht="16.5" customHeight="1" x14ac:dyDescent="0.25"/>
    <row r="21" spans="2:8" ht="16.5" customHeight="1" x14ac:dyDescent="0.25"/>
    <row r="22" spans="2:8" ht="16.5" customHeight="1" x14ac:dyDescent="0.25"/>
    <row r="23" spans="2:8" ht="16.5" customHeight="1" x14ac:dyDescent="0.3">
      <c r="B23" s="314" t="s">
        <v>1391</v>
      </c>
      <c r="F23" s="314" t="s">
        <v>1393</v>
      </c>
    </row>
    <row r="24" spans="2:8" ht="16.5" customHeight="1" x14ac:dyDescent="0.3">
      <c r="B24" s="314"/>
    </row>
    <row r="25" spans="2:8" ht="16.5" customHeight="1" x14ac:dyDescent="0.25">
      <c r="B25" s="121" t="s">
        <v>836</v>
      </c>
      <c r="C25" s="119"/>
      <c r="D25" s="119"/>
      <c r="F25" s="131" t="s">
        <v>1371</v>
      </c>
      <c r="G25" s="130"/>
      <c r="H25" s="130"/>
    </row>
    <row r="26" spans="2:8" ht="16.5" customHeight="1" x14ac:dyDescent="0.25">
      <c r="B26" s="119" t="s">
        <v>812</v>
      </c>
      <c r="C26" s="119">
        <v>135</v>
      </c>
      <c r="D26" s="120">
        <v>0.45302013422818793</v>
      </c>
      <c r="F26" s="130" t="s">
        <v>1372</v>
      </c>
      <c r="G26" s="130">
        <v>147</v>
      </c>
      <c r="H26" s="315">
        <v>0.49328859060402686</v>
      </c>
    </row>
    <row r="27" spans="2:8" ht="16.5" customHeight="1" x14ac:dyDescent="0.25">
      <c r="B27" s="119" t="s">
        <v>835</v>
      </c>
      <c r="C27" s="119">
        <v>65</v>
      </c>
      <c r="D27" s="120">
        <v>0.21812080536912751</v>
      </c>
      <c r="F27" s="130" t="s">
        <v>1373</v>
      </c>
      <c r="G27" s="130">
        <v>52</v>
      </c>
      <c r="H27" s="315">
        <v>0.17449664429530201</v>
      </c>
    </row>
    <row r="28" spans="2:8" ht="16.5" customHeight="1" x14ac:dyDescent="0.25">
      <c r="B28" s="119" t="s">
        <v>834</v>
      </c>
      <c r="C28" s="119">
        <v>53</v>
      </c>
      <c r="D28" s="120">
        <v>0.17785234899328858</v>
      </c>
      <c r="F28" s="130" t="s">
        <v>1374</v>
      </c>
      <c r="G28" s="130">
        <v>11</v>
      </c>
      <c r="H28" s="315">
        <v>3.6912751677852351E-2</v>
      </c>
    </row>
    <row r="29" spans="2:8" ht="16.5" customHeight="1" x14ac:dyDescent="0.25">
      <c r="B29" s="119" t="s">
        <v>833</v>
      </c>
      <c r="C29" s="119">
        <v>10</v>
      </c>
      <c r="D29" s="120">
        <v>3.3557046979865772E-2</v>
      </c>
      <c r="F29" s="130" t="s">
        <v>642</v>
      </c>
      <c r="G29" s="130">
        <v>5</v>
      </c>
      <c r="H29" s="315">
        <v>1.6778523489932886E-2</v>
      </c>
    </row>
    <row r="30" spans="2:8" ht="16.5" customHeight="1" x14ac:dyDescent="0.25">
      <c r="B30" s="119" t="s">
        <v>832</v>
      </c>
      <c r="C30" s="119">
        <v>15</v>
      </c>
      <c r="D30" s="120">
        <v>5.0335570469798654E-2</v>
      </c>
      <c r="F30" s="130" t="s">
        <v>401</v>
      </c>
      <c r="G30" s="130">
        <v>6</v>
      </c>
      <c r="H30" s="315">
        <v>2.0134228187919462E-2</v>
      </c>
    </row>
    <row r="31" spans="2:8" ht="16.5" customHeight="1" x14ac:dyDescent="0.25">
      <c r="B31" s="119" t="s">
        <v>831</v>
      </c>
      <c r="C31" s="119">
        <v>4</v>
      </c>
      <c r="D31" s="120">
        <v>1.3422818791946308E-2</v>
      </c>
      <c r="F31" s="130" t="s">
        <v>406</v>
      </c>
      <c r="G31" s="130">
        <v>77</v>
      </c>
      <c r="H31" s="315">
        <v>0.25838926174496646</v>
      </c>
    </row>
    <row r="32" spans="2:8" ht="16.5" customHeight="1" x14ac:dyDescent="0.25">
      <c r="B32" s="119" t="s">
        <v>406</v>
      </c>
      <c r="C32" s="119">
        <v>16</v>
      </c>
      <c r="D32" s="120">
        <v>5.3691275167785234E-2</v>
      </c>
      <c r="F32" s="130"/>
      <c r="G32" s="130">
        <v>298</v>
      </c>
      <c r="H32" s="130"/>
    </row>
    <row r="33" spans="2:4" ht="16.5" customHeight="1" x14ac:dyDescent="0.25">
      <c r="B33" s="119"/>
      <c r="C33" s="119">
        <v>298</v>
      </c>
      <c r="D33" s="118">
        <v>1</v>
      </c>
    </row>
    <row r="34" spans="2:4" ht="16.5" customHeight="1" x14ac:dyDescent="0.25"/>
    <row r="35" spans="2:4" ht="16.5" customHeight="1" x14ac:dyDescent="0.25"/>
    <row r="36" spans="2:4" ht="16.5" customHeight="1" x14ac:dyDescent="0.25"/>
    <row r="37" spans="2:4" ht="16.5" customHeight="1" x14ac:dyDescent="0.25"/>
    <row r="38" spans="2:4" ht="16.5" customHeight="1" x14ac:dyDescent="0.25"/>
    <row r="39" spans="2:4" ht="16.5" customHeight="1" x14ac:dyDescent="0.25"/>
    <row r="40" spans="2:4" ht="16.5" customHeight="1" x14ac:dyDescent="0.25"/>
    <row r="41" spans="2:4" ht="16.5" customHeight="1" x14ac:dyDescent="0.25"/>
    <row r="42" spans="2:4" ht="16.5" customHeight="1" x14ac:dyDescent="0.25"/>
    <row r="43" spans="2:4" ht="16.5" customHeight="1" x14ac:dyDescent="0.25"/>
    <row r="44" spans="2:4" ht="16.5" customHeight="1" x14ac:dyDescent="0.25"/>
    <row r="45" spans="2:4" ht="16.5" customHeight="1" x14ac:dyDescent="0.25"/>
    <row r="46" spans="2:4" ht="16.5" customHeight="1" x14ac:dyDescent="0.25"/>
    <row r="47" spans="2:4" ht="16.5" customHeight="1" x14ac:dyDescent="0.25"/>
    <row r="48" spans="2:4" ht="16.5" customHeight="1" x14ac:dyDescent="0.25"/>
    <row r="49" spans="2:4" ht="16.5" customHeight="1" x14ac:dyDescent="0.25"/>
    <row r="50" spans="2:4" ht="16.5" customHeight="1" x14ac:dyDescent="0.25"/>
    <row r="51" spans="2:4" ht="16.5" customHeight="1" x14ac:dyDescent="0.25"/>
    <row r="52" spans="2:4" ht="16.5" customHeight="1" x14ac:dyDescent="0.25"/>
    <row r="53" spans="2:4" ht="16.5" customHeight="1" x14ac:dyDescent="0.25"/>
    <row r="54" spans="2:4" ht="16.5" customHeight="1" x14ac:dyDescent="0.25"/>
    <row r="55" spans="2:4" ht="16.5" customHeight="1" x14ac:dyDescent="0.25"/>
    <row r="56" spans="2:4" ht="16.5" customHeight="1" x14ac:dyDescent="0.25"/>
    <row r="57" spans="2:4" ht="16.5" customHeight="1" x14ac:dyDescent="0.25"/>
    <row r="58" spans="2:4" ht="16.5" customHeight="1" x14ac:dyDescent="0.25">
      <c r="B58" s="131" t="s">
        <v>1371</v>
      </c>
      <c r="C58" s="130"/>
      <c r="D58" s="130"/>
    </row>
    <row r="59" spans="2:4" ht="16.5" customHeight="1" x14ac:dyDescent="0.25">
      <c r="B59" s="130" t="s">
        <v>1372</v>
      </c>
      <c r="C59" s="130">
        <v>147</v>
      </c>
      <c r="D59" s="315">
        <v>0.49328859060402686</v>
      </c>
    </row>
    <row r="60" spans="2:4" ht="16.5" customHeight="1" x14ac:dyDescent="0.25">
      <c r="B60" s="130" t="s">
        <v>1373</v>
      </c>
      <c r="C60" s="130">
        <v>52</v>
      </c>
      <c r="D60" s="315">
        <v>0.17449664429530201</v>
      </c>
    </row>
    <row r="61" spans="2:4" ht="16.5" customHeight="1" x14ac:dyDescent="0.25">
      <c r="B61" s="130" t="s">
        <v>1374</v>
      </c>
      <c r="C61" s="130">
        <v>11</v>
      </c>
      <c r="D61" s="315">
        <v>3.6912751677852351E-2</v>
      </c>
    </row>
    <row r="62" spans="2:4" ht="16.5" customHeight="1" x14ac:dyDescent="0.25">
      <c r="B62" s="130" t="s">
        <v>642</v>
      </c>
      <c r="C62" s="130">
        <v>5</v>
      </c>
      <c r="D62" s="315">
        <v>1.6778523489932886E-2</v>
      </c>
    </row>
    <row r="63" spans="2:4" ht="16.5" customHeight="1" x14ac:dyDescent="0.25">
      <c r="B63" s="130" t="s">
        <v>401</v>
      </c>
      <c r="C63" s="130">
        <v>6</v>
      </c>
      <c r="D63" s="315">
        <v>2.0134228187919462E-2</v>
      </c>
    </row>
    <row r="64" spans="2:4" ht="16.5" customHeight="1" x14ac:dyDescent="0.25">
      <c r="B64" s="130" t="s">
        <v>406</v>
      </c>
      <c r="C64" s="130">
        <v>77</v>
      </c>
      <c r="D64" s="315">
        <v>0.25838926174496646</v>
      </c>
    </row>
    <row r="65" spans="2:4" ht="16.5" customHeight="1" x14ac:dyDescent="0.25">
      <c r="B65" s="130"/>
      <c r="C65" s="130">
        <v>298</v>
      </c>
      <c r="D65" s="130"/>
    </row>
    <row r="66" spans="2:4" ht="16.5" customHeight="1" x14ac:dyDescent="0.25"/>
    <row r="67" spans="2:4" ht="16.5" customHeight="1" x14ac:dyDescent="0.25"/>
    <row r="68" spans="2:4" ht="16.5" customHeight="1" x14ac:dyDescent="0.25"/>
    <row r="69" spans="2:4" ht="16.5" customHeight="1" x14ac:dyDescent="0.25"/>
    <row r="70" spans="2:4" ht="16.5" customHeight="1" x14ac:dyDescent="0.25"/>
    <row r="71" spans="2:4" ht="16.5" customHeight="1" x14ac:dyDescent="0.25"/>
    <row r="72" spans="2:4" ht="16.5" customHeight="1" x14ac:dyDescent="0.25"/>
    <row r="73" spans="2:4" ht="16.5" customHeight="1" x14ac:dyDescent="0.25"/>
    <row r="74" spans="2:4" ht="16.5" customHeight="1" x14ac:dyDescent="0.25"/>
    <row r="75" spans="2:4" ht="16.5" customHeight="1" x14ac:dyDescent="0.25"/>
    <row r="76" spans="2:4" ht="16.5" customHeight="1" x14ac:dyDescent="0.25"/>
    <row r="77" spans="2:4" ht="16.5" customHeight="1" x14ac:dyDescent="0.25"/>
    <row r="78" spans="2:4" ht="16.5" customHeight="1" x14ac:dyDescent="0.25"/>
    <row r="79" spans="2:4" ht="16.5" customHeight="1" x14ac:dyDescent="0.25"/>
    <row r="80" spans="2:4"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40" ht="16.5" customHeight="1" x14ac:dyDescent="0.25"/>
    <row r="142"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324" spans="1:5" x14ac:dyDescent="0.25">
      <c r="A324" s="1"/>
      <c r="B324" s="2"/>
      <c r="C324" s="4"/>
      <c r="D324" s="4"/>
      <c r="E324" s="4"/>
    </row>
    <row r="325" spans="1:5" x14ac:dyDescent="0.25">
      <c r="A325" s="1"/>
      <c r="B325" s="2"/>
      <c r="C325" s="4"/>
      <c r="D325" s="4"/>
      <c r="E325" s="4"/>
    </row>
    <row r="326" spans="1:5" x14ac:dyDescent="0.25">
      <c r="A326" s="1"/>
      <c r="B326" s="2"/>
      <c r="C326" s="4"/>
      <c r="D326" s="4"/>
      <c r="E326" s="4"/>
    </row>
    <row r="327" spans="1:5" x14ac:dyDescent="0.25">
      <c r="A327" s="1"/>
      <c r="B327" s="2"/>
      <c r="C327" s="4"/>
      <c r="D327" s="4"/>
      <c r="E327" s="4"/>
    </row>
    <row r="328" spans="1:5" x14ac:dyDescent="0.25">
      <c r="A328" s="1"/>
      <c r="B328" s="2"/>
      <c r="C328" s="4"/>
      <c r="D328" s="4"/>
      <c r="E328" s="4"/>
    </row>
    <row r="329" spans="1:5" x14ac:dyDescent="0.25">
      <c r="A329" s="1"/>
      <c r="B329" s="2"/>
      <c r="C329" s="4"/>
      <c r="D329" s="4"/>
      <c r="E329" s="4"/>
    </row>
    <row r="330" spans="1:5" x14ac:dyDescent="0.25">
      <c r="A330" s="1"/>
      <c r="B330" s="2"/>
      <c r="C330" s="4"/>
      <c r="D330" s="4"/>
      <c r="E330" s="4"/>
    </row>
    <row r="331" spans="1:5" x14ac:dyDescent="0.25">
      <c r="A331" s="1"/>
      <c r="B331" s="2"/>
      <c r="C331" s="4"/>
      <c r="D331" s="4"/>
      <c r="E331" s="4"/>
    </row>
    <row r="332" spans="1:5" x14ac:dyDescent="0.25">
      <c r="A332" s="1"/>
      <c r="B332" s="2"/>
      <c r="C332" s="4"/>
      <c r="D332" s="4"/>
      <c r="E332" s="4"/>
    </row>
    <row r="333" spans="1:5" x14ac:dyDescent="0.25">
      <c r="A333" s="1"/>
      <c r="B333" s="2"/>
      <c r="C333" s="4"/>
      <c r="D333" s="4"/>
      <c r="E333" s="4"/>
    </row>
    <row r="334" spans="1:5" x14ac:dyDescent="0.25">
      <c r="A334" s="1"/>
      <c r="B334" s="2"/>
      <c r="C334" s="4"/>
      <c r="D334" s="4"/>
      <c r="E334" s="4"/>
    </row>
    <row r="335" spans="1:5" x14ac:dyDescent="0.25">
      <c r="A335" s="1"/>
      <c r="B335" s="2"/>
      <c r="C335" s="4"/>
      <c r="D335" s="4"/>
      <c r="E335" s="4"/>
    </row>
    <row r="336" spans="1:5" x14ac:dyDescent="0.25">
      <c r="A336" s="1"/>
      <c r="B336" s="2"/>
      <c r="C336" s="4"/>
      <c r="D336" s="4"/>
      <c r="E336" s="4"/>
    </row>
    <row r="337" spans="1:6" x14ac:dyDescent="0.25">
      <c r="A337" s="1"/>
      <c r="B337" s="2"/>
      <c r="C337" s="4"/>
      <c r="D337" s="4"/>
      <c r="E337" s="4"/>
    </row>
    <row r="338" spans="1:6" x14ac:dyDescent="0.25">
      <c r="A338" s="1"/>
      <c r="B338" s="2"/>
      <c r="C338" s="4"/>
      <c r="D338" s="4"/>
      <c r="E338" s="4"/>
    </row>
    <row r="339" spans="1:6" x14ac:dyDescent="0.25">
      <c r="A339" s="1"/>
      <c r="B339" s="2"/>
      <c r="C339" s="4"/>
      <c r="D339" s="4"/>
      <c r="E339" s="4"/>
    </row>
    <row r="340" spans="1:6" x14ac:dyDescent="0.25">
      <c r="A340" s="1"/>
      <c r="B340" s="2"/>
      <c r="C340" s="4"/>
      <c r="D340" s="4"/>
      <c r="E340" s="4"/>
    </row>
    <row r="341" spans="1:6" x14ac:dyDescent="0.25">
      <c r="A341" s="1"/>
      <c r="B341" s="2"/>
      <c r="C341" s="4"/>
      <c r="D341" s="4"/>
      <c r="E341" s="4"/>
      <c r="F341" s="7"/>
    </row>
    <row r="342" spans="1:6" x14ac:dyDescent="0.25">
      <c r="A342" s="1"/>
      <c r="B342" s="2"/>
      <c r="C342" s="4"/>
      <c r="D342" s="4"/>
      <c r="E342" s="4"/>
      <c r="F342" s="7"/>
    </row>
    <row r="343" spans="1:6" x14ac:dyDescent="0.25">
      <c r="A343" s="1"/>
      <c r="B343" s="2"/>
      <c r="C343" s="4"/>
      <c r="D343" s="4"/>
      <c r="E343" s="4"/>
      <c r="F343" s="7"/>
    </row>
    <row r="344" spans="1:6" x14ac:dyDescent="0.25">
      <c r="A344" s="1"/>
      <c r="B344" s="2"/>
      <c r="C344" s="4"/>
      <c r="D344" s="4"/>
      <c r="E344" s="4"/>
      <c r="F344" s="7"/>
    </row>
    <row r="345" spans="1:6" x14ac:dyDescent="0.25">
      <c r="A345" s="1"/>
      <c r="B345" s="2"/>
      <c r="C345" s="4"/>
      <c r="D345" s="4"/>
      <c r="E345" s="4"/>
      <c r="F345" s="7"/>
    </row>
    <row r="346" spans="1:6" x14ac:dyDescent="0.25">
      <c r="A346" s="1"/>
      <c r="B346" s="2"/>
      <c r="C346" s="4"/>
      <c r="D346" s="4"/>
      <c r="E346" s="4"/>
      <c r="F346" s="7"/>
    </row>
    <row r="347" spans="1:6" x14ac:dyDescent="0.25">
      <c r="A347" s="1"/>
      <c r="B347" s="2"/>
      <c r="C347" s="4"/>
      <c r="D347" s="4"/>
      <c r="E347" s="4"/>
      <c r="F347" s="7"/>
    </row>
    <row r="348" spans="1:6" x14ac:dyDescent="0.25">
      <c r="A348" s="1"/>
      <c r="B348" s="2"/>
      <c r="C348" s="4"/>
      <c r="D348" s="4"/>
      <c r="E348" s="4"/>
      <c r="F348" s="7"/>
    </row>
    <row r="349" spans="1:6" x14ac:dyDescent="0.25">
      <c r="A349" s="1"/>
      <c r="B349" s="2"/>
      <c r="C349" s="4"/>
      <c r="D349" s="4"/>
      <c r="E349" s="4"/>
      <c r="F349" s="7"/>
    </row>
    <row r="350" spans="1:6" x14ac:dyDescent="0.25">
      <c r="A350" s="1"/>
      <c r="B350" s="2"/>
      <c r="C350" s="4"/>
      <c r="D350" s="4"/>
      <c r="E350" s="4"/>
      <c r="F350" s="7"/>
    </row>
    <row r="351" spans="1:6" x14ac:dyDescent="0.25">
      <c r="A351" s="1"/>
      <c r="B351" s="2"/>
      <c r="C351" s="4"/>
      <c r="D351" s="4"/>
      <c r="E351" s="4"/>
      <c r="F351" s="7"/>
    </row>
    <row r="352" spans="1:6" x14ac:dyDescent="0.25">
      <c r="A352" s="1"/>
      <c r="B352" s="2"/>
      <c r="C352" s="4"/>
      <c r="D352" s="4"/>
      <c r="E352" s="4"/>
      <c r="F352" s="7"/>
    </row>
    <row r="353" spans="1:6" x14ac:dyDescent="0.25">
      <c r="A353" s="1"/>
      <c r="B353" s="2"/>
      <c r="C353" s="4"/>
      <c r="D353" s="4"/>
      <c r="E353" s="4"/>
      <c r="F353" s="7"/>
    </row>
    <row r="354" spans="1:6" x14ac:dyDescent="0.25">
      <c r="A354" s="1"/>
      <c r="B354" s="2"/>
      <c r="C354" s="4"/>
      <c r="D354" s="4"/>
      <c r="E354" s="4"/>
      <c r="F354" s="7"/>
    </row>
    <row r="355" spans="1:6" x14ac:dyDescent="0.25">
      <c r="A355" s="1"/>
      <c r="B355" s="2"/>
      <c r="C355" s="4"/>
      <c r="D355" s="4"/>
      <c r="E355" s="4"/>
      <c r="F355" s="7"/>
    </row>
    <row r="356" spans="1:6" x14ac:dyDescent="0.25">
      <c r="F356" s="7"/>
    </row>
    <row r="357" spans="1:6" x14ac:dyDescent="0.25">
      <c r="F357" s="7"/>
    </row>
    <row r="358" spans="1:6" x14ac:dyDescent="0.25">
      <c r="F358" s="7"/>
    </row>
    <row r="359" spans="1:6" x14ac:dyDescent="0.25">
      <c r="F359" s="7"/>
    </row>
    <row r="360" spans="1:6" x14ac:dyDescent="0.25">
      <c r="F360" s="7"/>
    </row>
    <row r="361" spans="1:6" x14ac:dyDescent="0.25">
      <c r="F361" s="7"/>
    </row>
    <row r="362" spans="1:6" x14ac:dyDescent="0.25">
      <c r="F362" s="7"/>
    </row>
    <row r="363" spans="1:6" x14ac:dyDescent="0.25">
      <c r="F363" s="7"/>
    </row>
    <row r="364" spans="1:6" x14ac:dyDescent="0.25">
      <c r="F364" s="7"/>
    </row>
    <row r="365" spans="1:6" x14ac:dyDescent="0.25">
      <c r="F365" s="7"/>
    </row>
    <row r="366" spans="1:6" x14ac:dyDescent="0.25">
      <c r="F366" s="7"/>
    </row>
    <row r="367" spans="1:6" x14ac:dyDescent="0.25">
      <c r="F367" s="7"/>
    </row>
    <row r="368" spans="1:6" x14ac:dyDescent="0.25">
      <c r="F368" s="7"/>
    </row>
    <row r="369" spans="6:6" x14ac:dyDescent="0.25">
      <c r="F369" s="7"/>
    </row>
    <row r="370" spans="6:6" x14ac:dyDescent="0.25">
      <c r="F370" s="7"/>
    </row>
    <row r="371" spans="6:6" x14ac:dyDescent="0.25">
      <c r="F371" s="7"/>
    </row>
    <row r="372" spans="6:6" x14ac:dyDescent="0.25">
      <c r="F372" s="8"/>
    </row>
  </sheetData>
  <sortState xmlns:xlrd2="http://schemas.microsoft.com/office/spreadsheetml/2017/richdata2" ref="P26:T75">
    <sortCondition descending="1" ref="R26:R75"/>
  </sortState>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FDA1-E561-4628-B052-F8D16B630F5A}">
  <dimension ref="A1:D47"/>
  <sheetViews>
    <sheetView zoomScale="80" zoomScaleNormal="80" workbookViewId="0"/>
  </sheetViews>
  <sheetFormatPr defaultRowHeight="15" x14ac:dyDescent="0.25"/>
  <cols>
    <col min="1" max="1" width="4.28515625" customWidth="1"/>
    <col min="2" max="2" width="35.5703125" bestFit="1" customWidth="1"/>
    <col min="3" max="3" width="32.7109375" bestFit="1" customWidth="1"/>
    <col min="4" max="4" width="8.7109375" bestFit="1" customWidth="1"/>
    <col min="5" max="5" width="9.7109375" customWidth="1"/>
    <col min="7" max="7" width="21.140625" customWidth="1"/>
  </cols>
  <sheetData>
    <row r="1" spans="1:4" ht="18.75" x14ac:dyDescent="0.3">
      <c r="A1" s="126" t="s">
        <v>1401</v>
      </c>
    </row>
    <row r="2" spans="1:4" ht="18.75" x14ac:dyDescent="0.3">
      <c r="A2" s="126"/>
    </row>
    <row r="3" spans="1:4" x14ac:dyDescent="0.25">
      <c r="A3" s="1"/>
      <c r="B3" s="347" t="s">
        <v>1385</v>
      </c>
      <c r="C3" s="347"/>
      <c r="D3" s="347" t="s">
        <v>1386</v>
      </c>
    </row>
    <row r="4" spans="1:4" x14ac:dyDescent="0.25">
      <c r="A4" s="132"/>
      <c r="B4" s="133" t="s">
        <v>1382</v>
      </c>
      <c r="C4" s="132"/>
      <c r="D4" s="1"/>
    </row>
    <row r="5" spans="1:4" x14ac:dyDescent="0.25">
      <c r="A5" s="132">
        <v>1</v>
      </c>
      <c r="B5" s="132" t="s">
        <v>889</v>
      </c>
      <c r="C5" s="132"/>
      <c r="D5" s="349" t="s">
        <v>852</v>
      </c>
    </row>
    <row r="6" spans="1:4" x14ac:dyDescent="0.25">
      <c r="A6" s="132">
        <v>2</v>
      </c>
      <c r="B6" s="132" t="s">
        <v>888</v>
      </c>
      <c r="C6" s="132"/>
      <c r="D6" s="349" t="s">
        <v>1384</v>
      </c>
    </row>
    <row r="7" spans="1:4" x14ac:dyDescent="0.25">
      <c r="A7" s="132">
        <v>3</v>
      </c>
      <c r="B7" s="132" t="s">
        <v>887</v>
      </c>
      <c r="C7" s="132"/>
      <c r="D7" s="349" t="s">
        <v>852</v>
      </c>
    </row>
    <row r="8" spans="1:4" x14ac:dyDescent="0.25">
      <c r="A8" s="132">
        <v>4</v>
      </c>
      <c r="B8" s="132" t="s">
        <v>886</v>
      </c>
      <c r="C8" s="132" t="s">
        <v>885</v>
      </c>
      <c r="D8" s="348" t="s">
        <v>813</v>
      </c>
    </row>
    <row r="9" spans="1:4" x14ac:dyDescent="0.25">
      <c r="A9" s="132"/>
      <c r="B9" s="132"/>
      <c r="C9" s="132" t="s">
        <v>884</v>
      </c>
      <c r="D9" s="349" t="s">
        <v>1384</v>
      </c>
    </row>
    <row r="10" spans="1:4" x14ac:dyDescent="0.25">
      <c r="A10" s="132"/>
      <c r="B10" s="132"/>
      <c r="C10" s="132" t="s">
        <v>812</v>
      </c>
      <c r="D10" s="349" t="s">
        <v>852</v>
      </c>
    </row>
    <row r="11" spans="1:4" x14ac:dyDescent="0.25">
      <c r="A11" s="132">
        <v>5</v>
      </c>
      <c r="B11" s="132" t="s">
        <v>883</v>
      </c>
      <c r="C11" s="132" t="s">
        <v>882</v>
      </c>
      <c r="D11" s="349" t="s">
        <v>852</v>
      </c>
    </row>
    <row r="12" spans="1:4" x14ac:dyDescent="0.25">
      <c r="A12" s="132">
        <v>6</v>
      </c>
      <c r="B12" s="132" t="s">
        <v>881</v>
      </c>
      <c r="C12" s="132" t="s">
        <v>856</v>
      </c>
      <c r="D12" s="349" t="s">
        <v>852</v>
      </c>
    </row>
    <row r="13" spans="1:4" x14ac:dyDescent="0.25">
      <c r="A13" s="132"/>
      <c r="B13" s="132"/>
      <c r="C13" s="132" t="s">
        <v>859</v>
      </c>
      <c r="D13" s="349" t="s">
        <v>852</v>
      </c>
    </row>
    <row r="14" spans="1:4" x14ac:dyDescent="0.25">
      <c r="A14" s="132"/>
      <c r="B14" s="132"/>
      <c r="C14" s="132" t="s">
        <v>857</v>
      </c>
      <c r="D14" s="349" t="s">
        <v>852</v>
      </c>
    </row>
    <row r="15" spans="1:4" x14ac:dyDescent="0.25">
      <c r="A15" s="132"/>
      <c r="B15" s="132"/>
      <c r="C15" s="132" t="s">
        <v>880</v>
      </c>
      <c r="D15" s="349" t="s">
        <v>852</v>
      </c>
    </row>
    <row r="16" spans="1:4" x14ac:dyDescent="0.25">
      <c r="A16" s="132">
        <v>7</v>
      </c>
      <c r="B16" s="132" t="s">
        <v>879</v>
      </c>
      <c r="C16" s="132" t="s">
        <v>879</v>
      </c>
      <c r="D16" s="349" t="s">
        <v>1384</v>
      </c>
    </row>
    <row r="17" spans="1:4" x14ac:dyDescent="0.25">
      <c r="A17" s="130"/>
      <c r="B17" s="131" t="s">
        <v>1383</v>
      </c>
      <c r="C17" s="130"/>
      <c r="D17" s="349"/>
    </row>
    <row r="18" spans="1:4" x14ac:dyDescent="0.25">
      <c r="A18" s="130">
        <v>1</v>
      </c>
      <c r="B18" s="130" t="s">
        <v>878</v>
      </c>
      <c r="C18" s="130" t="s">
        <v>645</v>
      </c>
      <c r="D18" s="349" t="s">
        <v>852</v>
      </c>
    </row>
    <row r="19" spans="1:4" x14ac:dyDescent="0.25">
      <c r="A19" s="130"/>
      <c r="B19" s="130"/>
      <c r="C19" s="130" t="s">
        <v>877</v>
      </c>
      <c r="D19" s="349" t="s">
        <v>852</v>
      </c>
    </row>
    <row r="20" spans="1:4" x14ac:dyDescent="0.25">
      <c r="A20" s="130"/>
      <c r="B20" s="130"/>
      <c r="C20" s="130" t="s">
        <v>876</v>
      </c>
      <c r="D20" s="349" t="s">
        <v>852</v>
      </c>
    </row>
    <row r="21" spans="1:4" x14ac:dyDescent="0.25">
      <c r="A21" s="130"/>
      <c r="B21" s="130"/>
      <c r="C21" s="130" t="s">
        <v>646</v>
      </c>
      <c r="D21" s="349" t="s">
        <v>852</v>
      </c>
    </row>
    <row r="22" spans="1:4" x14ac:dyDescent="0.25">
      <c r="A22" s="130"/>
      <c r="B22" s="130"/>
      <c r="C22" s="130" t="s">
        <v>875</v>
      </c>
      <c r="D22" s="349" t="s">
        <v>852</v>
      </c>
    </row>
    <row r="23" spans="1:4" x14ac:dyDescent="0.25">
      <c r="A23" s="130">
        <v>2</v>
      </c>
      <c r="B23" s="130" t="s">
        <v>874</v>
      </c>
      <c r="C23" s="130"/>
      <c r="D23" s="349" t="s">
        <v>852</v>
      </c>
    </row>
    <row r="24" spans="1:4" x14ac:dyDescent="0.25">
      <c r="A24" s="130">
        <v>3</v>
      </c>
      <c r="B24" s="130" t="s">
        <v>873</v>
      </c>
      <c r="C24" s="130"/>
      <c r="D24" s="348" t="s">
        <v>813</v>
      </c>
    </row>
    <row r="25" spans="1:4" x14ac:dyDescent="0.25">
      <c r="A25" s="130">
        <v>4</v>
      </c>
      <c r="B25" s="130" t="s">
        <v>872</v>
      </c>
      <c r="C25" s="130"/>
      <c r="D25" s="348" t="s">
        <v>813</v>
      </c>
    </row>
    <row r="26" spans="1:4" x14ac:dyDescent="0.25">
      <c r="A26" s="130">
        <v>5</v>
      </c>
      <c r="B26" s="130" t="s">
        <v>871</v>
      </c>
      <c r="C26" s="130"/>
      <c r="D26" s="348" t="s">
        <v>813</v>
      </c>
    </row>
    <row r="27" spans="1:4" x14ac:dyDescent="0.25">
      <c r="A27" s="130">
        <v>6</v>
      </c>
      <c r="B27" s="130" t="s">
        <v>870</v>
      </c>
      <c r="C27" s="130" t="s">
        <v>869</v>
      </c>
      <c r="D27" s="349" t="s">
        <v>1384</v>
      </c>
    </row>
    <row r="28" spans="1:4" x14ac:dyDescent="0.25">
      <c r="A28" s="130">
        <v>7</v>
      </c>
      <c r="B28" s="130" t="s">
        <v>868</v>
      </c>
      <c r="C28" s="130"/>
      <c r="D28" s="348" t="s">
        <v>813</v>
      </c>
    </row>
    <row r="29" spans="1:4" x14ac:dyDescent="0.25">
      <c r="A29" s="130">
        <v>8</v>
      </c>
      <c r="B29" s="130" t="s">
        <v>867</v>
      </c>
      <c r="C29" s="130"/>
      <c r="D29" s="349" t="s">
        <v>1384</v>
      </c>
    </row>
    <row r="30" spans="1:4" x14ac:dyDescent="0.25">
      <c r="A30" s="130">
        <v>9</v>
      </c>
      <c r="B30" s="130" t="s">
        <v>866</v>
      </c>
      <c r="C30" s="130" t="s">
        <v>865</v>
      </c>
      <c r="D30" s="349" t="s">
        <v>852</v>
      </c>
    </row>
    <row r="31" spans="1:4" x14ac:dyDescent="0.25">
      <c r="A31" s="130"/>
      <c r="B31" s="130"/>
      <c r="C31" s="130" t="s">
        <v>864</v>
      </c>
      <c r="D31" s="348" t="s">
        <v>813</v>
      </c>
    </row>
    <row r="32" spans="1:4" x14ac:dyDescent="0.25">
      <c r="A32" s="130">
        <v>10</v>
      </c>
      <c r="B32" s="130" t="s">
        <v>863</v>
      </c>
      <c r="C32" s="130"/>
      <c r="D32" s="349" t="s">
        <v>852</v>
      </c>
    </row>
    <row r="33" spans="1:4" x14ac:dyDescent="0.25">
      <c r="A33" s="54"/>
      <c r="B33" s="53" t="s">
        <v>862</v>
      </c>
      <c r="C33" s="54"/>
      <c r="D33" s="349"/>
    </row>
    <row r="34" spans="1:4" x14ac:dyDescent="0.25">
      <c r="A34" s="54">
        <v>1</v>
      </c>
      <c r="B34" s="54" t="s">
        <v>861</v>
      </c>
      <c r="C34" s="54"/>
      <c r="D34" s="349" t="s">
        <v>852</v>
      </c>
    </row>
    <row r="35" spans="1:4" x14ac:dyDescent="0.25">
      <c r="A35" s="54">
        <v>2</v>
      </c>
      <c r="B35" s="54" t="s">
        <v>1381</v>
      </c>
      <c r="C35" s="54"/>
      <c r="D35" s="349" t="s">
        <v>852</v>
      </c>
    </row>
    <row r="36" spans="1:4" x14ac:dyDescent="0.25">
      <c r="A36" s="350"/>
      <c r="B36" s="351" t="s">
        <v>642</v>
      </c>
      <c r="C36" s="350"/>
      <c r="D36" s="349"/>
    </row>
    <row r="37" spans="1:4" x14ac:dyDescent="0.25">
      <c r="A37" s="350">
        <v>1</v>
      </c>
      <c r="B37" s="350" t="s">
        <v>860</v>
      </c>
      <c r="C37" s="350"/>
      <c r="D37" s="349" t="s">
        <v>852</v>
      </c>
    </row>
    <row r="38" spans="1:4" x14ac:dyDescent="0.25">
      <c r="A38" s="76"/>
      <c r="B38" s="75" t="s">
        <v>1387</v>
      </c>
      <c r="C38" s="76"/>
      <c r="D38" s="349"/>
    </row>
    <row r="39" spans="1:4" x14ac:dyDescent="0.25">
      <c r="A39" s="76">
        <v>1</v>
      </c>
      <c r="B39" s="76" t="s">
        <v>859</v>
      </c>
      <c r="C39" s="76" t="s">
        <v>858</v>
      </c>
      <c r="D39" s="349" t="s">
        <v>852</v>
      </c>
    </row>
    <row r="40" spans="1:4" x14ac:dyDescent="0.25">
      <c r="A40" s="76">
        <v>2</v>
      </c>
      <c r="B40" s="76" t="s">
        <v>857</v>
      </c>
      <c r="C40" s="76"/>
      <c r="D40" s="349" t="s">
        <v>852</v>
      </c>
    </row>
    <row r="41" spans="1:4" x14ac:dyDescent="0.25">
      <c r="A41" s="76">
        <v>3</v>
      </c>
      <c r="B41" s="76" t="s">
        <v>856</v>
      </c>
      <c r="C41" s="76"/>
      <c r="D41" s="349" t="s">
        <v>852</v>
      </c>
    </row>
    <row r="42" spans="1:4" x14ac:dyDescent="0.25">
      <c r="A42" s="76">
        <v>4</v>
      </c>
      <c r="B42" s="76" t="s">
        <v>647</v>
      </c>
      <c r="C42" s="76"/>
      <c r="D42" s="349" t="s">
        <v>852</v>
      </c>
    </row>
    <row r="43" spans="1:4" x14ac:dyDescent="0.25">
      <c r="A43" s="76">
        <v>5</v>
      </c>
      <c r="B43" s="76" t="s">
        <v>644</v>
      </c>
      <c r="C43" s="76"/>
      <c r="D43" s="349" t="s">
        <v>852</v>
      </c>
    </row>
    <row r="44" spans="1:4" x14ac:dyDescent="0.25">
      <c r="A44" s="76">
        <v>6</v>
      </c>
      <c r="B44" s="76" t="s">
        <v>855</v>
      </c>
      <c r="C44" s="76" t="s">
        <v>854</v>
      </c>
      <c r="D44" s="348" t="s">
        <v>813</v>
      </c>
    </row>
    <row r="45" spans="1:4" x14ac:dyDescent="0.25">
      <c r="A45" s="76">
        <v>7</v>
      </c>
      <c r="B45" s="76" t="s">
        <v>811</v>
      </c>
      <c r="C45" s="76"/>
      <c r="D45" s="349" t="s">
        <v>852</v>
      </c>
    </row>
    <row r="46" spans="1:4" x14ac:dyDescent="0.25">
      <c r="A46" s="76">
        <v>8</v>
      </c>
      <c r="B46" s="76" t="s">
        <v>853</v>
      </c>
      <c r="C46" s="76"/>
      <c r="D46" s="349" t="s">
        <v>852</v>
      </c>
    </row>
    <row r="47" spans="1:4" x14ac:dyDescent="0.25">
      <c r="A47" s="76">
        <v>9</v>
      </c>
      <c r="B47" s="76" t="s">
        <v>851</v>
      </c>
      <c r="C47" s="76"/>
      <c r="D47" s="349" t="s">
        <v>1384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 Loans and donations</vt:lpstr>
      <vt:lpstr>ii Object catalogues</vt:lpstr>
      <vt:lpstr>iii Picture catalogues</vt:lpstr>
      <vt:lpstr>iv Artists alphabetical</vt:lpstr>
      <vt:lpstr>v Picture price size</vt:lpstr>
      <vt:lpstr>vi Picture summaries</vt:lpstr>
      <vt:lpstr>vii Museum comparison</vt:lpstr>
      <vt:lpstr>'i Loans and donations'!_Hlk517101614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Adelman</dc:creator>
  <cp:lastModifiedBy>David Adelman</cp:lastModifiedBy>
  <cp:lastPrinted>2020-01-05T12:25:42Z</cp:lastPrinted>
  <dcterms:created xsi:type="dcterms:W3CDTF">2015-06-05T18:17:20Z</dcterms:created>
  <dcterms:modified xsi:type="dcterms:W3CDTF">2022-04-18T14:46:38Z</dcterms:modified>
</cp:coreProperties>
</file>