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HIV_PHC integration proect\"/>
    </mc:Choice>
  </mc:AlternateContent>
  <bookViews>
    <workbookView xWindow="-110" yWindow="-110" windowWidth="19420" windowHeight="10420" activeTab="1"/>
  </bookViews>
  <sheets>
    <sheet name="Non HIV" sheetId="1" r:id="rId1"/>
    <sheet name="HIV" sheetId="2" r:id="rId2"/>
    <sheet name="Annual summary HIV" sheetId="4" r:id="rId3"/>
    <sheet name="HIV Regression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8" i="1" l="1"/>
  <c r="W137" i="1"/>
  <c r="W136" i="1"/>
  <c r="W135" i="1"/>
  <c r="W134" i="1"/>
  <c r="X130" i="1"/>
  <c r="Y129" i="1"/>
  <c r="Y128" i="1"/>
  <c r="Y127" i="1"/>
  <c r="Y126" i="1"/>
  <c r="Y125" i="1"/>
  <c r="Y124" i="1"/>
  <c r="Y123" i="1"/>
  <c r="X129" i="1"/>
  <c r="X128" i="1"/>
  <c r="X127" i="1"/>
  <c r="X126" i="1"/>
  <c r="X125" i="1"/>
  <c r="X124" i="1"/>
  <c r="X123" i="1"/>
  <c r="X122" i="1"/>
  <c r="AB140" i="1"/>
  <c r="AA140" i="1"/>
  <c r="Z143" i="1"/>
  <c r="Z139" i="1"/>
  <c r="AB139" i="1"/>
  <c r="V139" i="1"/>
  <c r="V130" i="1"/>
  <c r="W130" i="1"/>
  <c r="AB107" i="1"/>
  <c r="AB106" i="1"/>
  <c r="AB105" i="1"/>
  <c r="AB104" i="1"/>
  <c r="AB103" i="1"/>
  <c r="AB114" i="1"/>
  <c r="AB113" i="1"/>
  <c r="AB112" i="1"/>
  <c r="AB111" i="1"/>
  <c r="AB110" i="1"/>
  <c r="U116" i="1"/>
  <c r="T115" i="1"/>
  <c r="T116" i="1" s="1"/>
  <c r="M91" i="2"/>
  <c r="AC115" i="1"/>
  <c r="AD113" i="1" s="1"/>
  <c r="AC108" i="1"/>
  <c r="AD105" i="1" s="1"/>
  <c r="S103" i="1"/>
  <c r="V102" i="1" s="1"/>
  <c r="S102" i="1"/>
  <c r="V103" i="1" s="1"/>
  <c r="E97" i="1"/>
  <c r="G97" i="1"/>
  <c r="H97" i="1"/>
  <c r="J97" i="1"/>
  <c r="K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AA97" i="1"/>
  <c r="D97" i="1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D86" i="2"/>
  <c r="AD106" i="1" l="1"/>
  <c r="AD103" i="1"/>
  <c r="AD107" i="1"/>
  <c r="AD104" i="1"/>
  <c r="AD114" i="1"/>
  <c r="AD112" i="1"/>
  <c r="AD110" i="1"/>
  <c r="AD111" i="1"/>
  <c r="V104" i="1"/>
  <c r="T92" i="4"/>
  <c r="S92" i="4"/>
  <c r="T79" i="4"/>
  <c r="S79" i="4"/>
  <c r="T66" i="4"/>
  <c r="S66" i="4"/>
  <c r="T53" i="4"/>
  <c r="T40" i="4"/>
  <c r="S53" i="4"/>
  <c r="S40" i="4"/>
  <c r="S27" i="4"/>
  <c r="S14" i="4"/>
  <c r="C40" i="4"/>
  <c r="T27" i="4"/>
  <c r="T14" i="4"/>
  <c r="D92" i="4"/>
  <c r="D79" i="4"/>
  <c r="D66" i="4"/>
  <c r="E66" i="4"/>
  <c r="B53" i="4"/>
  <c r="D40" i="4"/>
  <c r="C14" i="4"/>
  <c r="D53" i="4"/>
  <c r="D27" i="4"/>
  <c r="D14" i="4"/>
  <c r="F92" i="4"/>
  <c r="G92" i="4"/>
  <c r="H92" i="4"/>
  <c r="I92" i="4"/>
  <c r="J92" i="4"/>
  <c r="K92" i="4"/>
  <c r="L92" i="4"/>
  <c r="M92" i="4"/>
  <c r="N92" i="4"/>
  <c r="O92" i="4"/>
  <c r="P92" i="4"/>
  <c r="E92" i="4"/>
  <c r="F79" i="4"/>
  <c r="G79" i="4"/>
  <c r="H79" i="4"/>
  <c r="I79" i="4"/>
  <c r="J79" i="4"/>
  <c r="K79" i="4"/>
  <c r="L79" i="4"/>
  <c r="M79" i="4"/>
  <c r="N79" i="4"/>
  <c r="O79" i="4"/>
  <c r="P79" i="4"/>
  <c r="E79" i="4"/>
  <c r="F66" i="4"/>
  <c r="G66" i="4"/>
  <c r="H66" i="4"/>
  <c r="I66" i="4"/>
  <c r="J66" i="4"/>
  <c r="K66" i="4"/>
  <c r="L66" i="4"/>
  <c r="M66" i="4"/>
  <c r="N66" i="4"/>
  <c r="O66" i="4"/>
  <c r="P66" i="4"/>
  <c r="F53" i="4"/>
  <c r="G53" i="4"/>
  <c r="H53" i="4"/>
  <c r="I53" i="4"/>
  <c r="J53" i="4"/>
  <c r="K53" i="4"/>
  <c r="L53" i="4"/>
  <c r="M53" i="4"/>
  <c r="N53" i="4"/>
  <c r="O53" i="4"/>
  <c r="P53" i="4"/>
  <c r="E53" i="4"/>
  <c r="F40" i="4"/>
  <c r="G40" i="4"/>
  <c r="H40" i="4"/>
  <c r="I40" i="4"/>
  <c r="J40" i="4"/>
  <c r="K40" i="4"/>
  <c r="L40" i="4"/>
  <c r="M40" i="4"/>
  <c r="N40" i="4"/>
  <c r="O40" i="4"/>
  <c r="P40" i="4"/>
  <c r="E40" i="4"/>
  <c r="P27" i="4"/>
  <c r="F27" i="4"/>
  <c r="G27" i="4"/>
  <c r="H27" i="4"/>
  <c r="I27" i="4"/>
  <c r="J27" i="4"/>
  <c r="K27" i="4"/>
  <c r="L27" i="4"/>
  <c r="M27" i="4"/>
  <c r="N27" i="4"/>
  <c r="O27" i="4"/>
  <c r="E27" i="4"/>
  <c r="F14" i="4"/>
  <c r="G14" i="4"/>
  <c r="H14" i="4"/>
  <c r="I14" i="4"/>
  <c r="J14" i="4"/>
  <c r="K14" i="4"/>
  <c r="L14" i="4"/>
  <c r="M14" i="4"/>
  <c r="N14" i="4"/>
  <c r="O14" i="4"/>
  <c r="P14" i="4"/>
  <c r="E14" i="4"/>
  <c r="AD115" i="1" l="1"/>
  <c r="AD108" i="1"/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2" i="1"/>
  <c r="F97" i="1" l="1"/>
  <c r="AB97" i="1"/>
  <c r="L97" i="1"/>
  <c r="I97" i="1"/>
  <c r="Y97" i="1"/>
</calcChain>
</file>

<file path=xl/comments1.xml><?xml version="1.0" encoding="utf-8"?>
<comments xmlns="http://schemas.openxmlformats.org/spreadsheetml/2006/main">
  <authors>
    <author>Dell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 xml:space="preserve">Dell: preg of ANC </t>
        </r>
        <r>
          <rPr>
            <sz val="9"/>
            <color indexed="81"/>
            <rFont val="Tahoma"/>
            <charset val="1"/>
          </rPr>
          <t xml:space="preserve">
Out</t>
        </r>
      </text>
    </comment>
  </commentList>
</comments>
</file>

<file path=xl/sharedStrings.xml><?xml version="1.0" encoding="utf-8"?>
<sst xmlns="http://schemas.openxmlformats.org/spreadsheetml/2006/main" count="121" uniqueCount="74">
  <si>
    <t>Month</t>
  </si>
  <si>
    <t>Year</t>
  </si>
  <si>
    <t>NewANC</t>
  </si>
  <si>
    <t>FUpANC</t>
  </si>
  <si>
    <t>NewDel</t>
  </si>
  <si>
    <t>FUpDel</t>
  </si>
  <si>
    <t>NewFP</t>
  </si>
  <si>
    <t>FUpFP</t>
  </si>
  <si>
    <t>MaternityAdm</t>
  </si>
  <si>
    <t>BCG</t>
  </si>
  <si>
    <t>OPV0</t>
  </si>
  <si>
    <t>OPV3</t>
  </si>
  <si>
    <t>HPV1</t>
  </si>
  <si>
    <t>HPV2</t>
  </si>
  <si>
    <t>HPV3</t>
  </si>
  <si>
    <t>Measles</t>
  </si>
  <si>
    <t>OPDchild</t>
  </si>
  <si>
    <t>OPDadult</t>
  </si>
  <si>
    <t>InptChild</t>
  </si>
  <si>
    <t>inptAdult</t>
  </si>
  <si>
    <t>DPT1_Penta1</t>
  </si>
  <si>
    <t>DPT3_Penta3</t>
  </si>
  <si>
    <t>Years</t>
  </si>
  <si>
    <t>HTCled</t>
  </si>
  <si>
    <t>HTCtested</t>
  </si>
  <si>
    <t>HTCrecvresult</t>
  </si>
  <si>
    <t>HTCpostive</t>
  </si>
  <si>
    <t>Post-tested</t>
  </si>
  <si>
    <t>Treatnew</t>
  </si>
  <si>
    <t>Treatf-up</t>
  </si>
  <si>
    <t>TreatART</t>
  </si>
  <si>
    <t>Treatcpt</t>
  </si>
  <si>
    <t>ANCcounseled</t>
  </si>
  <si>
    <t>ANCtested</t>
  </si>
  <si>
    <t>PMTCTpostive</t>
  </si>
  <si>
    <t>Delivertotal</t>
  </si>
  <si>
    <t>Deliverunbooked</t>
  </si>
  <si>
    <t>Delivertestedunbok</t>
  </si>
  <si>
    <t>Postivedelivery</t>
  </si>
  <si>
    <t>Time</t>
  </si>
  <si>
    <t>TotANC</t>
  </si>
  <si>
    <t>TotDel</t>
  </si>
  <si>
    <t>TotFP</t>
  </si>
  <si>
    <t>TotAdm</t>
  </si>
  <si>
    <t>TotOPD</t>
  </si>
  <si>
    <t>NevWithin72hours</t>
  </si>
  <si>
    <t>NevWithin72hours1</t>
  </si>
  <si>
    <t>PMTCTPositive</t>
  </si>
  <si>
    <t>MCH</t>
  </si>
  <si>
    <t>Imm</t>
  </si>
  <si>
    <t>OPDC</t>
  </si>
  <si>
    <t>OPDA</t>
  </si>
  <si>
    <t>AdmA</t>
  </si>
  <si>
    <t>AdmP</t>
  </si>
  <si>
    <t>Paed</t>
  </si>
  <si>
    <t>Adult</t>
  </si>
  <si>
    <t>n=</t>
  </si>
  <si>
    <t>P</t>
  </si>
  <si>
    <t>N</t>
  </si>
  <si>
    <t>%</t>
  </si>
  <si>
    <t>Agegrp</t>
  </si>
  <si>
    <t>ANC</t>
  </si>
  <si>
    <t>Delivery</t>
  </si>
  <si>
    <t>OPD</t>
  </si>
  <si>
    <t>Adm</t>
  </si>
  <si>
    <t>ART</t>
  </si>
  <si>
    <t>Type paed</t>
  </si>
  <si>
    <t>HCT (adults)</t>
  </si>
  <si>
    <t>Family planning</t>
  </si>
  <si>
    <t>Admission</t>
  </si>
  <si>
    <t>PMTCT HCT (ANC + HCT)</t>
  </si>
  <si>
    <t>Service</t>
  </si>
  <si>
    <t>HIV Neg</t>
  </si>
  <si>
    <t>HIV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</si>
</sst>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opLeftCell="L1" workbookViewId="0">
      <pane ySplit="1" topLeftCell="A94" activePane="bottomLeft" state="frozen"/>
      <selection pane="bottomLeft" activeCell="Z133" sqref="Z133"/>
    </sheetView>
  </sheetViews>
  <sheetFormatPr defaultRowHeight="14.5" x14ac:dyDescent="0.35"/>
  <cols>
    <col min="6" max="7" width="8.7265625" style="1"/>
    <col min="9" max="9" width="8.7265625" style="1"/>
    <col min="12" max="12" width="8.7265625" style="1"/>
    <col min="14" max="15" width="8.7265625" style="1"/>
    <col min="16" max="16" width="11.81640625" style="1" bestFit="1" customWidth="1"/>
    <col min="17" max="18" width="8.7265625" style="1"/>
    <col min="22" max="25" width="8.7265625" style="1"/>
  </cols>
  <sheetData>
    <row r="1" spans="1:28" x14ac:dyDescent="0.35">
      <c r="A1" t="s">
        <v>1</v>
      </c>
      <c r="B1" t="s">
        <v>0</v>
      </c>
      <c r="C1" t="s">
        <v>39</v>
      </c>
      <c r="D1" t="s">
        <v>2</v>
      </c>
      <c r="E1" t="s">
        <v>3</v>
      </c>
      <c r="F1" s="1" t="s">
        <v>40</v>
      </c>
      <c r="G1" s="1" t="s">
        <v>4</v>
      </c>
      <c r="H1" t="s">
        <v>5</v>
      </c>
      <c r="I1" s="1" t="s">
        <v>41</v>
      </c>
      <c r="J1" t="s">
        <v>6</v>
      </c>
      <c r="K1" t="s">
        <v>7</v>
      </c>
      <c r="L1" s="1" t="s">
        <v>42</v>
      </c>
      <c r="M1" t="s">
        <v>8</v>
      </c>
      <c r="N1" s="1" t="s">
        <v>9</v>
      </c>
      <c r="O1" s="1" t="s">
        <v>10</v>
      </c>
      <c r="P1" s="1" t="s">
        <v>11</v>
      </c>
      <c r="Q1" s="1" t="s">
        <v>20</v>
      </c>
      <c r="R1" s="1" t="s">
        <v>21</v>
      </c>
      <c r="S1" t="s">
        <v>12</v>
      </c>
      <c r="T1" t="s">
        <v>13</v>
      </c>
      <c r="U1" t="s">
        <v>14</v>
      </c>
      <c r="V1" s="1" t="s">
        <v>15</v>
      </c>
      <c r="W1" s="1" t="s">
        <v>16</v>
      </c>
      <c r="X1" s="1" t="s">
        <v>17</v>
      </c>
      <c r="Y1" s="1" t="s">
        <v>44</v>
      </c>
      <c r="Z1" t="s">
        <v>18</v>
      </c>
      <c r="AA1" t="s">
        <v>19</v>
      </c>
      <c r="AB1" t="s">
        <v>43</v>
      </c>
    </row>
    <row r="2" spans="1:28" x14ac:dyDescent="0.35">
      <c r="A2">
        <v>2009</v>
      </c>
      <c r="B2">
        <v>1</v>
      </c>
      <c r="C2">
        <v>1</v>
      </c>
      <c r="D2">
        <v>30</v>
      </c>
      <c r="E2">
        <v>20</v>
      </c>
      <c r="F2" s="1">
        <f>D2+E2</f>
        <v>50</v>
      </c>
      <c r="G2" s="1">
        <v>8</v>
      </c>
      <c r="H2">
        <v>9</v>
      </c>
      <c r="I2" s="1">
        <f>G2+H2</f>
        <v>17</v>
      </c>
      <c r="J2">
        <v>6</v>
      </c>
      <c r="K2">
        <v>11</v>
      </c>
      <c r="L2" s="1">
        <f>J2+K2</f>
        <v>17</v>
      </c>
      <c r="M2">
        <v>17</v>
      </c>
      <c r="N2" s="1">
        <v>30</v>
      </c>
      <c r="O2" s="1">
        <v>34</v>
      </c>
      <c r="P2" s="1">
        <v>20</v>
      </c>
      <c r="Q2" s="1">
        <v>18</v>
      </c>
      <c r="R2" s="1">
        <v>20</v>
      </c>
      <c r="V2" s="1">
        <v>12</v>
      </c>
      <c r="W2" s="1">
        <v>30</v>
      </c>
      <c r="X2" s="1">
        <v>16</v>
      </c>
      <c r="Y2" s="1">
        <f>W2+X2</f>
        <v>46</v>
      </c>
      <c r="AB2">
        <f>Z2+AA2</f>
        <v>0</v>
      </c>
    </row>
    <row r="3" spans="1:28" x14ac:dyDescent="0.35">
      <c r="A3">
        <v>2009</v>
      </c>
      <c r="B3">
        <v>2</v>
      </c>
      <c r="C3">
        <v>2</v>
      </c>
      <c r="D3">
        <v>28</v>
      </c>
      <c r="E3">
        <v>17</v>
      </c>
      <c r="F3" s="1">
        <f t="shared" ref="F3:F66" si="0">D3+E3</f>
        <v>45</v>
      </c>
      <c r="G3" s="1">
        <v>10</v>
      </c>
      <c r="H3">
        <v>12</v>
      </c>
      <c r="I3" s="1">
        <f t="shared" ref="I3:I66" si="1">G3+H3</f>
        <v>22</v>
      </c>
      <c r="J3">
        <v>15</v>
      </c>
      <c r="K3">
        <v>4</v>
      </c>
      <c r="L3" s="1">
        <f t="shared" ref="L3:L66" si="2">J3+K3</f>
        <v>19</v>
      </c>
      <c r="M3">
        <v>22</v>
      </c>
      <c r="N3" s="1">
        <v>34</v>
      </c>
      <c r="O3" s="1">
        <v>40</v>
      </c>
      <c r="P3" s="1">
        <v>18</v>
      </c>
      <c r="Q3" s="1">
        <v>18</v>
      </c>
      <c r="R3" s="1">
        <v>18</v>
      </c>
      <c r="V3" s="1">
        <v>30</v>
      </c>
      <c r="W3" s="1">
        <v>25</v>
      </c>
      <c r="X3" s="1">
        <v>14</v>
      </c>
      <c r="Y3" s="1">
        <f t="shared" ref="Y3:Y66" si="3">W3+X3</f>
        <v>39</v>
      </c>
      <c r="AB3">
        <f t="shared" ref="AB3:AB66" si="4">Z3+AA3</f>
        <v>0</v>
      </c>
    </row>
    <row r="4" spans="1:28" x14ac:dyDescent="0.35">
      <c r="A4">
        <v>2009</v>
      </c>
      <c r="B4">
        <v>3</v>
      </c>
      <c r="C4">
        <v>3</v>
      </c>
      <c r="D4">
        <v>25</v>
      </c>
      <c r="E4">
        <v>20</v>
      </c>
      <c r="F4" s="1">
        <f t="shared" si="0"/>
        <v>45</v>
      </c>
      <c r="G4" s="1">
        <v>9</v>
      </c>
      <c r="H4">
        <v>3</v>
      </c>
      <c r="I4" s="1">
        <f t="shared" si="1"/>
        <v>12</v>
      </c>
      <c r="J4">
        <v>12</v>
      </c>
      <c r="K4">
        <v>5</v>
      </c>
      <c r="L4" s="1">
        <f t="shared" si="2"/>
        <v>17</v>
      </c>
      <c r="M4">
        <v>12</v>
      </c>
      <c r="N4" s="1">
        <v>28</v>
      </c>
      <c r="O4" s="1">
        <v>32</v>
      </c>
      <c r="P4" s="1">
        <v>24</v>
      </c>
      <c r="Q4" s="1">
        <v>16</v>
      </c>
      <c r="R4" s="1">
        <v>24</v>
      </c>
      <c r="V4" s="1">
        <v>44</v>
      </c>
      <c r="W4" s="1">
        <v>17</v>
      </c>
      <c r="X4" s="1">
        <v>4</v>
      </c>
      <c r="Y4" s="1">
        <f t="shared" si="3"/>
        <v>21</v>
      </c>
      <c r="AB4">
        <f t="shared" si="4"/>
        <v>0</v>
      </c>
    </row>
    <row r="5" spans="1:28" x14ac:dyDescent="0.35">
      <c r="A5">
        <v>2009</v>
      </c>
      <c r="B5">
        <v>4</v>
      </c>
      <c r="C5">
        <v>4</v>
      </c>
      <c r="D5">
        <v>22</v>
      </c>
      <c r="E5">
        <v>18</v>
      </c>
      <c r="F5" s="1">
        <f t="shared" si="0"/>
        <v>40</v>
      </c>
      <c r="G5" s="1">
        <v>11</v>
      </c>
      <c r="H5">
        <v>9</v>
      </c>
      <c r="I5" s="1">
        <f t="shared" si="1"/>
        <v>20</v>
      </c>
      <c r="J5">
        <v>5</v>
      </c>
      <c r="K5">
        <v>8</v>
      </c>
      <c r="L5" s="1">
        <f t="shared" si="2"/>
        <v>13</v>
      </c>
      <c r="M5">
        <v>20</v>
      </c>
      <c r="N5" s="1">
        <v>30</v>
      </c>
      <c r="O5" s="1">
        <v>32</v>
      </c>
      <c r="P5" s="1">
        <v>17</v>
      </c>
      <c r="Q5" s="1">
        <v>20</v>
      </c>
      <c r="R5" s="1">
        <v>17</v>
      </c>
      <c r="V5" s="1">
        <v>46</v>
      </c>
      <c r="W5" s="1">
        <v>13</v>
      </c>
      <c r="X5" s="1">
        <v>7</v>
      </c>
      <c r="Y5" s="1">
        <f t="shared" si="3"/>
        <v>20</v>
      </c>
      <c r="AB5">
        <f t="shared" si="4"/>
        <v>0</v>
      </c>
    </row>
    <row r="6" spans="1:28" x14ac:dyDescent="0.35">
      <c r="A6">
        <v>2009</v>
      </c>
      <c r="B6">
        <v>5</v>
      </c>
      <c r="C6">
        <v>5</v>
      </c>
      <c r="D6">
        <v>12</v>
      </c>
      <c r="E6">
        <v>25</v>
      </c>
      <c r="F6" s="1">
        <f t="shared" si="0"/>
        <v>37</v>
      </c>
      <c r="G6" s="1">
        <v>17</v>
      </c>
      <c r="H6">
        <v>10</v>
      </c>
      <c r="I6" s="1">
        <f t="shared" si="1"/>
        <v>27</v>
      </c>
      <c r="J6">
        <v>5</v>
      </c>
      <c r="K6">
        <v>8</v>
      </c>
      <c r="L6" s="1">
        <f t="shared" si="2"/>
        <v>13</v>
      </c>
      <c r="M6">
        <v>27</v>
      </c>
      <c r="N6" s="1">
        <v>36</v>
      </c>
      <c r="O6" s="1">
        <v>41</v>
      </c>
      <c r="P6" s="1">
        <v>34</v>
      </c>
      <c r="Q6" s="1">
        <v>9</v>
      </c>
      <c r="R6" s="1">
        <v>34</v>
      </c>
      <c r="V6" s="1">
        <v>40</v>
      </c>
      <c r="W6" s="1">
        <v>15</v>
      </c>
      <c r="X6" s="1">
        <v>12</v>
      </c>
      <c r="Y6" s="1">
        <f t="shared" si="3"/>
        <v>27</v>
      </c>
      <c r="AB6">
        <f t="shared" si="4"/>
        <v>0</v>
      </c>
    </row>
    <row r="7" spans="1:28" x14ac:dyDescent="0.35">
      <c r="A7">
        <v>2009</v>
      </c>
      <c r="B7">
        <v>6</v>
      </c>
      <c r="C7">
        <v>6</v>
      </c>
      <c r="D7">
        <v>10</v>
      </c>
      <c r="E7">
        <v>20</v>
      </c>
      <c r="F7" s="1">
        <f t="shared" si="0"/>
        <v>30</v>
      </c>
      <c r="G7" s="1">
        <v>8</v>
      </c>
      <c r="H7">
        <v>10</v>
      </c>
      <c r="I7" s="1">
        <f t="shared" si="1"/>
        <v>18</v>
      </c>
      <c r="J7">
        <v>5</v>
      </c>
      <c r="K7">
        <v>3</v>
      </c>
      <c r="L7" s="1">
        <f t="shared" si="2"/>
        <v>8</v>
      </c>
      <c r="M7">
        <v>18</v>
      </c>
      <c r="N7" s="1">
        <v>30</v>
      </c>
      <c r="O7" s="1">
        <v>32</v>
      </c>
      <c r="P7" s="1">
        <v>15</v>
      </c>
      <c r="Q7" s="1">
        <v>12</v>
      </c>
      <c r="R7" s="1">
        <v>15</v>
      </c>
      <c r="V7" s="1">
        <v>27</v>
      </c>
      <c r="W7" s="1">
        <v>20</v>
      </c>
      <c r="X7" s="1">
        <v>10</v>
      </c>
      <c r="Y7" s="1">
        <f t="shared" si="3"/>
        <v>30</v>
      </c>
      <c r="AB7">
        <f t="shared" si="4"/>
        <v>0</v>
      </c>
    </row>
    <row r="8" spans="1:28" x14ac:dyDescent="0.35">
      <c r="A8">
        <v>2009</v>
      </c>
      <c r="B8">
        <v>7</v>
      </c>
      <c r="C8">
        <v>7</v>
      </c>
      <c r="D8">
        <v>18</v>
      </c>
      <c r="E8">
        <v>17</v>
      </c>
      <c r="F8" s="1">
        <f t="shared" si="0"/>
        <v>35</v>
      </c>
      <c r="G8" s="1">
        <v>8</v>
      </c>
      <c r="H8">
        <v>9</v>
      </c>
      <c r="I8" s="1">
        <f t="shared" si="1"/>
        <v>17</v>
      </c>
      <c r="J8">
        <v>4</v>
      </c>
      <c r="K8">
        <v>5</v>
      </c>
      <c r="L8" s="1">
        <f t="shared" si="2"/>
        <v>9</v>
      </c>
      <c r="M8">
        <v>17</v>
      </c>
      <c r="N8" s="1">
        <v>24</v>
      </c>
      <c r="O8" s="1">
        <v>30</v>
      </c>
      <c r="P8" s="1">
        <v>24</v>
      </c>
      <c r="Q8" s="1">
        <v>12</v>
      </c>
      <c r="R8" s="1">
        <v>24</v>
      </c>
      <c r="V8" s="1">
        <v>19</v>
      </c>
      <c r="W8" s="1">
        <v>14</v>
      </c>
      <c r="X8" s="1">
        <v>8</v>
      </c>
      <c r="Y8" s="1">
        <f t="shared" si="3"/>
        <v>22</v>
      </c>
      <c r="AB8">
        <f t="shared" si="4"/>
        <v>0</v>
      </c>
    </row>
    <row r="9" spans="1:28" x14ac:dyDescent="0.35">
      <c r="A9">
        <v>2009</v>
      </c>
      <c r="B9">
        <v>8</v>
      </c>
      <c r="C9">
        <v>8</v>
      </c>
      <c r="D9">
        <v>10</v>
      </c>
      <c r="E9">
        <v>22</v>
      </c>
      <c r="F9" s="1">
        <f t="shared" si="0"/>
        <v>32</v>
      </c>
      <c r="G9" s="1">
        <v>9</v>
      </c>
      <c r="H9">
        <v>11</v>
      </c>
      <c r="I9" s="1">
        <f t="shared" si="1"/>
        <v>20</v>
      </c>
      <c r="J9">
        <v>11</v>
      </c>
      <c r="K9">
        <v>15</v>
      </c>
      <c r="L9" s="1">
        <f t="shared" si="2"/>
        <v>26</v>
      </c>
      <c r="M9">
        <v>20</v>
      </c>
      <c r="N9" s="1">
        <v>31</v>
      </c>
      <c r="O9" s="1">
        <v>36</v>
      </c>
      <c r="P9" s="1">
        <v>38</v>
      </c>
      <c r="Q9" s="1">
        <v>11</v>
      </c>
      <c r="R9" s="1">
        <v>38</v>
      </c>
      <c r="V9" s="1">
        <v>24</v>
      </c>
      <c r="W9" s="1">
        <v>20</v>
      </c>
      <c r="X9" s="1">
        <v>9</v>
      </c>
      <c r="Y9" s="1">
        <f t="shared" si="3"/>
        <v>29</v>
      </c>
      <c r="AB9">
        <f t="shared" si="4"/>
        <v>0</v>
      </c>
    </row>
    <row r="10" spans="1:28" x14ac:dyDescent="0.35">
      <c r="A10">
        <v>2009</v>
      </c>
      <c r="B10">
        <v>9</v>
      </c>
      <c r="C10">
        <v>9</v>
      </c>
      <c r="D10">
        <v>12</v>
      </c>
      <c r="E10">
        <v>17</v>
      </c>
      <c r="F10" s="1">
        <f t="shared" si="0"/>
        <v>29</v>
      </c>
      <c r="G10" s="1">
        <v>3</v>
      </c>
      <c r="H10">
        <v>7</v>
      </c>
      <c r="I10" s="1">
        <f t="shared" si="1"/>
        <v>10</v>
      </c>
      <c r="J10">
        <v>9</v>
      </c>
      <c r="K10">
        <v>8</v>
      </c>
      <c r="L10" s="1">
        <f t="shared" si="2"/>
        <v>17</v>
      </c>
      <c r="M10">
        <v>10</v>
      </c>
      <c r="N10" s="1">
        <v>24</v>
      </c>
      <c r="O10" s="1">
        <v>32</v>
      </c>
      <c r="P10" s="1">
        <v>29</v>
      </c>
      <c r="Q10" s="1">
        <v>16</v>
      </c>
      <c r="R10" s="1">
        <v>29</v>
      </c>
      <c r="V10" s="1">
        <v>32</v>
      </c>
      <c r="W10" s="1">
        <v>18</v>
      </c>
      <c r="X10" s="1">
        <v>15</v>
      </c>
      <c r="Y10" s="1">
        <f t="shared" si="3"/>
        <v>33</v>
      </c>
      <c r="AB10">
        <f t="shared" si="4"/>
        <v>0</v>
      </c>
    </row>
    <row r="11" spans="1:28" x14ac:dyDescent="0.35">
      <c r="A11">
        <v>2009</v>
      </c>
      <c r="B11">
        <v>10</v>
      </c>
      <c r="C11">
        <v>10</v>
      </c>
      <c r="D11">
        <v>18</v>
      </c>
      <c r="E11">
        <v>15</v>
      </c>
      <c r="F11" s="1">
        <f t="shared" si="0"/>
        <v>33</v>
      </c>
      <c r="G11" s="1">
        <v>6</v>
      </c>
      <c r="H11">
        <v>6</v>
      </c>
      <c r="I11" s="1">
        <f t="shared" si="1"/>
        <v>12</v>
      </c>
      <c r="J11">
        <v>8</v>
      </c>
      <c r="K11">
        <v>6</v>
      </c>
      <c r="L11" s="1">
        <f t="shared" si="2"/>
        <v>14</v>
      </c>
      <c r="M11">
        <v>12</v>
      </c>
      <c r="N11" s="1">
        <v>21</v>
      </c>
      <c r="O11" s="1">
        <v>30</v>
      </c>
      <c r="P11" s="1">
        <v>18</v>
      </c>
      <c r="Q11" s="1">
        <v>20</v>
      </c>
      <c r="R11" s="1">
        <v>18</v>
      </c>
      <c r="V11" s="1">
        <v>28</v>
      </c>
      <c r="W11" s="1">
        <v>22</v>
      </c>
      <c r="X11" s="1">
        <v>10</v>
      </c>
      <c r="Y11" s="1">
        <f t="shared" si="3"/>
        <v>32</v>
      </c>
      <c r="AB11">
        <f t="shared" si="4"/>
        <v>0</v>
      </c>
    </row>
    <row r="12" spans="1:28" x14ac:dyDescent="0.35">
      <c r="A12">
        <v>2009</v>
      </c>
      <c r="B12">
        <v>11</v>
      </c>
      <c r="C12">
        <v>11</v>
      </c>
      <c r="D12">
        <v>17</v>
      </c>
      <c r="E12">
        <v>20</v>
      </c>
      <c r="F12" s="1">
        <f t="shared" si="0"/>
        <v>37</v>
      </c>
      <c r="G12" s="1">
        <v>5</v>
      </c>
      <c r="H12">
        <v>6</v>
      </c>
      <c r="I12" s="1">
        <f t="shared" si="1"/>
        <v>11</v>
      </c>
      <c r="J12">
        <v>14</v>
      </c>
      <c r="K12">
        <v>22</v>
      </c>
      <c r="L12" s="1">
        <f t="shared" si="2"/>
        <v>36</v>
      </c>
      <c r="M12">
        <v>11</v>
      </c>
      <c r="N12" s="1">
        <v>26</v>
      </c>
      <c r="O12" s="1">
        <v>34</v>
      </c>
      <c r="P12" s="1">
        <v>34</v>
      </c>
      <c r="Q12" s="1">
        <v>20</v>
      </c>
      <c r="R12" s="1">
        <v>34</v>
      </c>
      <c r="V12" s="1">
        <v>30</v>
      </c>
      <c r="W12" s="1">
        <v>17</v>
      </c>
      <c r="X12" s="1">
        <v>14</v>
      </c>
      <c r="Y12" s="1">
        <f t="shared" si="3"/>
        <v>31</v>
      </c>
      <c r="AB12">
        <f t="shared" si="4"/>
        <v>0</v>
      </c>
    </row>
    <row r="13" spans="1:28" x14ac:dyDescent="0.35">
      <c r="A13">
        <v>2009</v>
      </c>
      <c r="B13">
        <v>12</v>
      </c>
      <c r="C13">
        <v>12</v>
      </c>
      <c r="D13">
        <v>10</v>
      </c>
      <c r="E13">
        <v>15</v>
      </c>
      <c r="F13" s="1">
        <f t="shared" si="0"/>
        <v>25</v>
      </c>
      <c r="G13" s="1">
        <v>6</v>
      </c>
      <c r="H13">
        <v>8</v>
      </c>
      <c r="I13" s="1">
        <f t="shared" si="1"/>
        <v>14</v>
      </c>
      <c r="J13">
        <v>2</v>
      </c>
      <c r="K13">
        <v>15</v>
      </c>
      <c r="L13" s="1">
        <f t="shared" si="2"/>
        <v>17</v>
      </c>
      <c r="M13">
        <v>14</v>
      </c>
      <c r="N13" s="1">
        <v>20</v>
      </c>
      <c r="O13" s="1">
        <v>30</v>
      </c>
      <c r="P13" s="1">
        <v>20</v>
      </c>
      <c r="Q13" s="1">
        <v>18</v>
      </c>
      <c r="R13" s="1">
        <v>20</v>
      </c>
      <c r="V13" s="1">
        <v>34</v>
      </c>
      <c r="W13" s="1">
        <v>30</v>
      </c>
      <c r="X13" s="1">
        <v>20</v>
      </c>
      <c r="Y13" s="1">
        <f t="shared" si="3"/>
        <v>50</v>
      </c>
      <c r="AB13">
        <f t="shared" si="4"/>
        <v>0</v>
      </c>
    </row>
    <row r="14" spans="1:28" s="1" customFormat="1" x14ac:dyDescent="0.35">
      <c r="A14" s="1">
        <v>2010</v>
      </c>
      <c r="B14" s="1">
        <v>1</v>
      </c>
      <c r="C14" s="1">
        <v>13</v>
      </c>
      <c r="D14" s="1">
        <v>40</v>
      </c>
      <c r="E14" s="1">
        <v>25</v>
      </c>
      <c r="F14" s="1">
        <f t="shared" si="0"/>
        <v>65</v>
      </c>
      <c r="G14" s="1">
        <v>2</v>
      </c>
      <c r="H14" s="1">
        <v>5</v>
      </c>
      <c r="I14" s="1">
        <f t="shared" si="1"/>
        <v>7</v>
      </c>
      <c r="J14" s="1">
        <v>2</v>
      </c>
      <c r="K14" s="1">
        <v>1</v>
      </c>
      <c r="L14" s="1">
        <f t="shared" si="2"/>
        <v>3</v>
      </c>
      <c r="M14" s="1">
        <v>7</v>
      </c>
      <c r="N14" s="1">
        <v>46</v>
      </c>
      <c r="O14" s="1">
        <v>54</v>
      </c>
      <c r="P14" s="1">
        <v>30</v>
      </c>
      <c r="Q14" s="1">
        <v>17</v>
      </c>
      <c r="R14" s="1">
        <v>30</v>
      </c>
      <c r="V14" s="1">
        <v>40</v>
      </c>
      <c r="W14" s="1">
        <v>135</v>
      </c>
      <c r="X14" s="1">
        <v>45</v>
      </c>
      <c r="Y14" s="1">
        <f t="shared" si="3"/>
        <v>180</v>
      </c>
      <c r="Z14" s="1">
        <v>2</v>
      </c>
      <c r="AA14" s="1">
        <v>0</v>
      </c>
      <c r="AB14" s="1">
        <f t="shared" si="4"/>
        <v>2</v>
      </c>
    </row>
    <row r="15" spans="1:28" x14ac:dyDescent="0.35">
      <c r="A15">
        <v>2010</v>
      </c>
      <c r="B15">
        <v>2</v>
      </c>
      <c r="C15">
        <v>14</v>
      </c>
      <c r="D15">
        <v>30</v>
      </c>
      <c r="E15">
        <v>14</v>
      </c>
      <c r="F15" s="1">
        <f t="shared" si="0"/>
        <v>44</v>
      </c>
      <c r="G15" s="1">
        <v>2</v>
      </c>
      <c r="H15">
        <v>8</v>
      </c>
      <c r="I15" s="1">
        <f t="shared" si="1"/>
        <v>10</v>
      </c>
      <c r="J15">
        <v>2</v>
      </c>
      <c r="K15">
        <v>0</v>
      </c>
      <c r="L15" s="1">
        <f t="shared" si="2"/>
        <v>2</v>
      </c>
      <c r="M15">
        <v>10</v>
      </c>
      <c r="N15" s="1">
        <v>26</v>
      </c>
      <c r="O15" s="1">
        <v>32</v>
      </c>
      <c r="P15" s="1">
        <v>24</v>
      </c>
      <c r="Q15" s="1">
        <v>12</v>
      </c>
      <c r="R15" s="1">
        <v>24</v>
      </c>
      <c r="V15" s="1">
        <v>28</v>
      </c>
      <c r="W15" s="1">
        <v>132</v>
      </c>
      <c r="X15" s="1">
        <v>47</v>
      </c>
      <c r="Y15" s="1">
        <f t="shared" si="3"/>
        <v>179</v>
      </c>
      <c r="Z15">
        <v>0</v>
      </c>
      <c r="AA15">
        <v>0</v>
      </c>
      <c r="AB15">
        <f t="shared" si="4"/>
        <v>0</v>
      </c>
    </row>
    <row r="16" spans="1:28" x14ac:dyDescent="0.35">
      <c r="A16">
        <v>2010</v>
      </c>
      <c r="B16">
        <v>3</v>
      </c>
      <c r="C16">
        <v>15</v>
      </c>
      <c r="D16">
        <v>40</v>
      </c>
      <c r="E16">
        <v>15</v>
      </c>
      <c r="F16" s="1">
        <f t="shared" si="0"/>
        <v>55</v>
      </c>
      <c r="G16" s="1">
        <v>4</v>
      </c>
      <c r="H16">
        <v>7</v>
      </c>
      <c r="I16" s="1">
        <f t="shared" si="1"/>
        <v>11</v>
      </c>
      <c r="J16">
        <v>1</v>
      </c>
      <c r="K16">
        <v>1</v>
      </c>
      <c r="L16" s="1">
        <f t="shared" si="2"/>
        <v>2</v>
      </c>
      <c r="M16">
        <v>11</v>
      </c>
      <c r="N16" s="1">
        <v>17</v>
      </c>
      <c r="O16" s="1">
        <v>30</v>
      </c>
      <c r="P16" s="1">
        <v>29</v>
      </c>
      <c r="Q16" s="1">
        <v>24</v>
      </c>
      <c r="R16" s="1">
        <v>29</v>
      </c>
      <c r="V16" s="1">
        <v>35</v>
      </c>
      <c r="W16" s="1">
        <v>328</v>
      </c>
      <c r="X16" s="1">
        <v>20</v>
      </c>
      <c r="Y16" s="1">
        <f t="shared" si="3"/>
        <v>348</v>
      </c>
      <c r="Z16">
        <v>0</v>
      </c>
      <c r="AA16">
        <v>2</v>
      </c>
      <c r="AB16">
        <f t="shared" si="4"/>
        <v>2</v>
      </c>
    </row>
    <row r="17" spans="1:28" x14ac:dyDescent="0.35">
      <c r="A17">
        <v>2010</v>
      </c>
      <c r="B17">
        <v>4</v>
      </c>
      <c r="C17">
        <v>16</v>
      </c>
      <c r="D17">
        <v>22</v>
      </c>
      <c r="E17">
        <v>13</v>
      </c>
      <c r="F17" s="1">
        <f t="shared" si="0"/>
        <v>35</v>
      </c>
      <c r="G17" s="1">
        <v>1</v>
      </c>
      <c r="H17">
        <v>10</v>
      </c>
      <c r="I17" s="1">
        <f t="shared" si="1"/>
        <v>11</v>
      </c>
      <c r="J17">
        <v>1</v>
      </c>
      <c r="K17">
        <v>1</v>
      </c>
      <c r="L17" s="1">
        <f t="shared" si="2"/>
        <v>2</v>
      </c>
      <c r="M17">
        <v>15</v>
      </c>
      <c r="N17" s="1">
        <v>26</v>
      </c>
      <c r="O17" s="1">
        <v>32</v>
      </c>
      <c r="P17" s="1">
        <v>32</v>
      </c>
      <c r="Q17" s="1">
        <v>14</v>
      </c>
      <c r="R17" s="1">
        <v>32</v>
      </c>
      <c r="V17" s="1">
        <v>42</v>
      </c>
      <c r="W17" s="1">
        <v>240</v>
      </c>
      <c r="X17" s="1">
        <v>29</v>
      </c>
      <c r="Y17" s="1">
        <f t="shared" si="3"/>
        <v>269</v>
      </c>
      <c r="Z17">
        <v>6</v>
      </c>
      <c r="AA17">
        <v>11</v>
      </c>
      <c r="AB17">
        <f t="shared" si="4"/>
        <v>17</v>
      </c>
    </row>
    <row r="18" spans="1:28" x14ac:dyDescent="0.35">
      <c r="A18">
        <v>2010</v>
      </c>
      <c r="B18">
        <v>5</v>
      </c>
      <c r="C18">
        <v>17</v>
      </c>
      <c r="D18">
        <v>35</v>
      </c>
      <c r="E18">
        <v>15</v>
      </c>
      <c r="F18" s="1">
        <f t="shared" si="0"/>
        <v>50</v>
      </c>
      <c r="G18" s="1">
        <v>23</v>
      </c>
      <c r="H18">
        <v>28</v>
      </c>
      <c r="I18" s="1">
        <f t="shared" si="1"/>
        <v>51</v>
      </c>
      <c r="J18">
        <v>2</v>
      </c>
      <c r="K18">
        <v>0</v>
      </c>
      <c r="L18" s="1">
        <f t="shared" si="2"/>
        <v>2</v>
      </c>
      <c r="M18">
        <v>58</v>
      </c>
      <c r="N18" s="1">
        <v>70</v>
      </c>
      <c r="O18" s="1">
        <v>75</v>
      </c>
      <c r="P18" s="1">
        <v>24</v>
      </c>
      <c r="Q18" s="1">
        <v>15</v>
      </c>
      <c r="R18" s="1">
        <v>24</v>
      </c>
      <c r="V18" s="1">
        <v>30</v>
      </c>
      <c r="W18" s="1">
        <v>239</v>
      </c>
      <c r="X18" s="1">
        <v>48</v>
      </c>
      <c r="Y18" s="1">
        <f t="shared" si="3"/>
        <v>287</v>
      </c>
      <c r="Z18">
        <v>12</v>
      </c>
      <c r="AA18">
        <v>7</v>
      </c>
      <c r="AB18">
        <f t="shared" si="4"/>
        <v>19</v>
      </c>
    </row>
    <row r="19" spans="1:28" x14ac:dyDescent="0.35">
      <c r="A19">
        <v>2010</v>
      </c>
      <c r="B19">
        <v>6</v>
      </c>
      <c r="C19">
        <v>18</v>
      </c>
      <c r="D19">
        <v>78</v>
      </c>
      <c r="E19">
        <v>53</v>
      </c>
      <c r="F19" s="1">
        <f t="shared" si="0"/>
        <v>131</v>
      </c>
      <c r="G19" s="1">
        <v>15</v>
      </c>
      <c r="H19">
        <v>13</v>
      </c>
      <c r="I19" s="1">
        <f t="shared" si="1"/>
        <v>28</v>
      </c>
      <c r="J19">
        <v>1</v>
      </c>
      <c r="K19">
        <v>1</v>
      </c>
      <c r="L19" s="1">
        <f t="shared" si="2"/>
        <v>2</v>
      </c>
      <c r="M19">
        <v>28</v>
      </c>
      <c r="N19" s="1">
        <v>36</v>
      </c>
      <c r="O19" s="1">
        <v>42</v>
      </c>
      <c r="P19" s="1">
        <v>19</v>
      </c>
      <c r="Q19" s="1">
        <v>20</v>
      </c>
      <c r="R19" s="1">
        <v>19</v>
      </c>
      <c r="V19" s="1">
        <v>25</v>
      </c>
      <c r="W19" s="1">
        <v>429</v>
      </c>
      <c r="X19" s="1">
        <v>28</v>
      </c>
      <c r="Y19" s="1">
        <f t="shared" si="3"/>
        <v>457</v>
      </c>
      <c r="Z19">
        <v>4</v>
      </c>
      <c r="AA19">
        <v>4</v>
      </c>
      <c r="AB19">
        <f t="shared" si="4"/>
        <v>8</v>
      </c>
    </row>
    <row r="20" spans="1:28" x14ac:dyDescent="0.35">
      <c r="A20">
        <v>2010</v>
      </c>
      <c r="B20">
        <v>7</v>
      </c>
      <c r="C20">
        <v>19</v>
      </c>
      <c r="D20">
        <v>96</v>
      </c>
      <c r="E20">
        <v>50</v>
      </c>
      <c r="F20" s="1">
        <f t="shared" si="0"/>
        <v>146</v>
      </c>
      <c r="G20" s="1">
        <v>10</v>
      </c>
      <c r="H20">
        <v>18</v>
      </c>
      <c r="I20" s="1">
        <f t="shared" si="1"/>
        <v>28</v>
      </c>
      <c r="J20">
        <v>0</v>
      </c>
      <c r="K20">
        <v>2</v>
      </c>
      <c r="L20" s="1">
        <f t="shared" si="2"/>
        <v>2</v>
      </c>
      <c r="M20">
        <v>30</v>
      </c>
      <c r="N20" s="1">
        <v>40</v>
      </c>
      <c r="O20" s="1">
        <v>42</v>
      </c>
      <c r="P20" s="1">
        <v>22</v>
      </c>
      <c r="Q20" s="1">
        <v>16</v>
      </c>
      <c r="R20" s="1">
        <v>22</v>
      </c>
      <c r="V20" s="1">
        <v>48</v>
      </c>
      <c r="W20" s="1">
        <v>332</v>
      </c>
      <c r="X20" s="1">
        <v>25</v>
      </c>
      <c r="Y20" s="1">
        <f t="shared" si="3"/>
        <v>357</v>
      </c>
      <c r="Z20">
        <v>1</v>
      </c>
      <c r="AA20">
        <v>2</v>
      </c>
      <c r="AB20">
        <f t="shared" si="4"/>
        <v>3</v>
      </c>
    </row>
    <row r="21" spans="1:28" x14ac:dyDescent="0.35">
      <c r="A21">
        <v>2010</v>
      </c>
      <c r="B21">
        <v>8</v>
      </c>
      <c r="C21">
        <v>20</v>
      </c>
      <c r="D21">
        <v>189</v>
      </c>
      <c r="E21">
        <v>99</v>
      </c>
      <c r="F21" s="1">
        <f t="shared" si="0"/>
        <v>288</v>
      </c>
      <c r="G21" s="1">
        <v>21</v>
      </c>
      <c r="H21">
        <v>21</v>
      </c>
      <c r="I21" s="1">
        <f t="shared" si="1"/>
        <v>42</v>
      </c>
      <c r="J21">
        <v>0</v>
      </c>
      <c r="K21">
        <v>2</v>
      </c>
      <c r="L21" s="1">
        <f t="shared" si="2"/>
        <v>2</v>
      </c>
      <c r="M21">
        <v>44</v>
      </c>
      <c r="N21" s="1">
        <v>60</v>
      </c>
      <c r="O21" s="1">
        <v>60</v>
      </c>
      <c r="P21" s="1">
        <v>24</v>
      </c>
      <c r="Q21" s="1">
        <v>29</v>
      </c>
      <c r="R21" s="1">
        <v>24</v>
      </c>
      <c r="V21" s="1">
        <v>45</v>
      </c>
      <c r="W21" s="1">
        <v>140</v>
      </c>
      <c r="X21" s="1">
        <v>30</v>
      </c>
      <c r="Y21" s="1">
        <f t="shared" si="3"/>
        <v>170</v>
      </c>
      <c r="Z21">
        <v>14</v>
      </c>
      <c r="AA21">
        <v>12</v>
      </c>
      <c r="AB21">
        <f t="shared" si="4"/>
        <v>26</v>
      </c>
    </row>
    <row r="22" spans="1:28" x14ac:dyDescent="0.35">
      <c r="A22">
        <v>2010</v>
      </c>
      <c r="B22">
        <v>9</v>
      </c>
      <c r="C22">
        <v>21</v>
      </c>
      <c r="D22">
        <v>83</v>
      </c>
      <c r="E22">
        <v>33</v>
      </c>
      <c r="F22" s="1">
        <f t="shared" si="0"/>
        <v>116</v>
      </c>
      <c r="G22" s="1">
        <v>9</v>
      </c>
      <c r="H22">
        <v>33</v>
      </c>
      <c r="I22" s="1">
        <f t="shared" si="1"/>
        <v>42</v>
      </c>
      <c r="J22">
        <v>1</v>
      </c>
      <c r="K22">
        <v>1</v>
      </c>
      <c r="L22" s="1">
        <f t="shared" si="2"/>
        <v>2</v>
      </c>
      <c r="M22">
        <v>43</v>
      </c>
      <c r="N22" s="1">
        <v>55</v>
      </c>
      <c r="O22" s="1">
        <v>61</v>
      </c>
      <c r="P22" s="1">
        <v>30</v>
      </c>
      <c r="Q22" s="1">
        <v>16</v>
      </c>
      <c r="R22" s="1">
        <v>30</v>
      </c>
      <c r="V22" s="1">
        <v>42</v>
      </c>
      <c r="W22" s="1">
        <v>337</v>
      </c>
      <c r="X22" s="1">
        <v>129</v>
      </c>
      <c r="Y22" s="1">
        <f t="shared" si="3"/>
        <v>466</v>
      </c>
      <c r="Z22">
        <v>16</v>
      </c>
      <c r="AA22">
        <v>14</v>
      </c>
      <c r="AB22">
        <f t="shared" si="4"/>
        <v>30</v>
      </c>
    </row>
    <row r="23" spans="1:28" x14ac:dyDescent="0.35">
      <c r="A23">
        <v>2010</v>
      </c>
      <c r="B23">
        <v>10</v>
      </c>
      <c r="C23">
        <v>22</v>
      </c>
      <c r="D23">
        <v>157</v>
      </c>
      <c r="E23">
        <v>87</v>
      </c>
      <c r="F23" s="1">
        <f t="shared" si="0"/>
        <v>244</v>
      </c>
      <c r="G23" s="1">
        <v>23</v>
      </c>
      <c r="H23">
        <v>22</v>
      </c>
      <c r="I23" s="1">
        <f t="shared" si="1"/>
        <v>45</v>
      </c>
      <c r="J23">
        <v>0</v>
      </c>
      <c r="K23">
        <v>2</v>
      </c>
      <c r="L23" s="1">
        <f t="shared" si="2"/>
        <v>2</v>
      </c>
      <c r="M23">
        <v>47</v>
      </c>
      <c r="N23" s="1">
        <v>70</v>
      </c>
      <c r="O23" s="1">
        <v>77</v>
      </c>
      <c r="P23" s="1">
        <v>37</v>
      </c>
      <c r="Q23" s="1">
        <v>12</v>
      </c>
      <c r="R23" s="1">
        <v>37</v>
      </c>
      <c r="V23" s="1">
        <v>39</v>
      </c>
      <c r="W23" s="1">
        <v>429</v>
      </c>
      <c r="X23" s="1">
        <v>127</v>
      </c>
      <c r="Y23" s="1">
        <f t="shared" si="3"/>
        <v>556</v>
      </c>
      <c r="Z23">
        <v>25</v>
      </c>
      <c r="AA23">
        <v>27</v>
      </c>
      <c r="AB23">
        <f t="shared" si="4"/>
        <v>52</v>
      </c>
    </row>
    <row r="24" spans="1:28" x14ac:dyDescent="0.35">
      <c r="A24">
        <v>2010</v>
      </c>
      <c r="B24">
        <v>11</v>
      </c>
      <c r="C24">
        <v>23</v>
      </c>
      <c r="D24">
        <v>63</v>
      </c>
      <c r="E24">
        <v>23</v>
      </c>
      <c r="F24" s="1">
        <f t="shared" si="0"/>
        <v>86</v>
      </c>
      <c r="G24" s="1">
        <v>6</v>
      </c>
      <c r="H24">
        <v>30</v>
      </c>
      <c r="I24" s="1">
        <f t="shared" si="1"/>
        <v>36</v>
      </c>
      <c r="J24">
        <v>1</v>
      </c>
      <c r="K24">
        <v>0</v>
      </c>
      <c r="L24" s="1">
        <f t="shared" si="2"/>
        <v>1</v>
      </c>
      <c r="M24">
        <v>36</v>
      </c>
      <c r="N24" s="1">
        <v>44</v>
      </c>
      <c r="O24" s="1">
        <v>48</v>
      </c>
      <c r="P24" s="1">
        <v>29</v>
      </c>
      <c r="Q24" s="1">
        <v>18</v>
      </c>
      <c r="R24" s="1">
        <v>29</v>
      </c>
      <c r="V24" s="1">
        <v>25</v>
      </c>
      <c r="W24" s="1">
        <v>329</v>
      </c>
      <c r="X24" s="1">
        <v>48</v>
      </c>
      <c r="Y24" s="1">
        <f t="shared" si="3"/>
        <v>377</v>
      </c>
      <c r="Z24">
        <v>19</v>
      </c>
      <c r="AA24">
        <v>5</v>
      </c>
      <c r="AB24">
        <f t="shared" si="4"/>
        <v>24</v>
      </c>
    </row>
    <row r="25" spans="1:28" x14ac:dyDescent="0.35">
      <c r="A25">
        <v>2010</v>
      </c>
      <c r="B25">
        <v>12</v>
      </c>
      <c r="C25">
        <v>24</v>
      </c>
      <c r="D25">
        <v>93</v>
      </c>
      <c r="E25">
        <v>63</v>
      </c>
      <c r="F25" s="1">
        <f t="shared" si="0"/>
        <v>156</v>
      </c>
      <c r="G25" s="1">
        <v>22</v>
      </c>
      <c r="H25">
        <v>16</v>
      </c>
      <c r="I25" s="1">
        <f t="shared" si="1"/>
        <v>38</v>
      </c>
      <c r="J25">
        <v>2</v>
      </c>
      <c r="K25">
        <v>1</v>
      </c>
      <c r="L25" s="1">
        <f t="shared" si="2"/>
        <v>3</v>
      </c>
      <c r="M25">
        <v>38</v>
      </c>
      <c r="N25" s="1">
        <v>49</v>
      </c>
      <c r="O25" s="1">
        <v>52</v>
      </c>
      <c r="P25" s="1">
        <v>34</v>
      </c>
      <c r="Q25" s="1">
        <v>17</v>
      </c>
      <c r="R25" s="1">
        <v>34</v>
      </c>
      <c r="V25" s="1">
        <v>26</v>
      </c>
      <c r="W25" s="1">
        <v>130</v>
      </c>
      <c r="X25" s="1">
        <v>48</v>
      </c>
      <c r="Y25" s="1">
        <f t="shared" si="3"/>
        <v>178</v>
      </c>
      <c r="Z25">
        <v>6</v>
      </c>
      <c r="AA25">
        <v>5</v>
      </c>
      <c r="AB25">
        <f t="shared" si="4"/>
        <v>11</v>
      </c>
    </row>
    <row r="26" spans="1:28" x14ac:dyDescent="0.35">
      <c r="A26">
        <v>2011</v>
      </c>
      <c r="B26">
        <v>1</v>
      </c>
      <c r="C26">
        <v>25</v>
      </c>
      <c r="D26">
        <v>77</v>
      </c>
      <c r="E26">
        <v>30</v>
      </c>
      <c r="F26" s="1">
        <f t="shared" si="0"/>
        <v>107</v>
      </c>
      <c r="G26" s="1">
        <v>20</v>
      </c>
      <c r="H26">
        <v>19</v>
      </c>
      <c r="I26" s="1">
        <f t="shared" si="1"/>
        <v>39</v>
      </c>
      <c r="K26">
        <v>2</v>
      </c>
      <c r="L26" s="1">
        <f t="shared" si="2"/>
        <v>2</v>
      </c>
      <c r="M26">
        <v>41</v>
      </c>
      <c r="N26" s="1">
        <v>44</v>
      </c>
      <c r="O26" s="1">
        <v>50</v>
      </c>
      <c r="P26" s="1">
        <v>40</v>
      </c>
      <c r="Q26" s="1">
        <v>42</v>
      </c>
      <c r="R26" s="1">
        <v>40</v>
      </c>
      <c r="V26" s="1">
        <v>28</v>
      </c>
      <c r="W26" s="1">
        <v>330</v>
      </c>
      <c r="X26" s="1">
        <v>98</v>
      </c>
      <c r="Y26" s="1">
        <f t="shared" si="3"/>
        <v>428</v>
      </c>
      <c r="Z26">
        <v>2</v>
      </c>
      <c r="AA26">
        <v>4</v>
      </c>
      <c r="AB26">
        <f t="shared" si="4"/>
        <v>6</v>
      </c>
    </row>
    <row r="27" spans="1:28" x14ac:dyDescent="0.35">
      <c r="A27">
        <v>2011</v>
      </c>
      <c r="B27">
        <v>2</v>
      </c>
      <c r="C27">
        <v>26</v>
      </c>
      <c r="D27">
        <v>126</v>
      </c>
      <c r="E27">
        <v>30</v>
      </c>
      <c r="F27" s="1">
        <f t="shared" si="0"/>
        <v>156</v>
      </c>
      <c r="G27" s="1">
        <v>3</v>
      </c>
      <c r="H27">
        <v>2</v>
      </c>
      <c r="I27" s="1">
        <f t="shared" si="1"/>
        <v>5</v>
      </c>
      <c r="J27">
        <v>1</v>
      </c>
      <c r="K27">
        <v>1</v>
      </c>
      <c r="L27" s="1">
        <f t="shared" si="2"/>
        <v>2</v>
      </c>
      <c r="M27">
        <v>5</v>
      </c>
      <c r="N27" s="1">
        <v>17</v>
      </c>
      <c r="O27" s="1">
        <v>22</v>
      </c>
      <c r="P27" s="1">
        <v>33</v>
      </c>
      <c r="Q27" s="1">
        <v>38</v>
      </c>
      <c r="R27" s="1">
        <v>33</v>
      </c>
      <c r="V27" s="1">
        <v>28</v>
      </c>
      <c r="W27" s="1">
        <v>436</v>
      </c>
      <c r="X27" s="1">
        <v>72</v>
      </c>
      <c r="Y27" s="1">
        <f t="shared" si="3"/>
        <v>508</v>
      </c>
      <c r="Z27">
        <v>4</v>
      </c>
      <c r="AA27">
        <v>5</v>
      </c>
      <c r="AB27">
        <f t="shared" si="4"/>
        <v>9</v>
      </c>
    </row>
    <row r="28" spans="1:28" x14ac:dyDescent="0.35">
      <c r="A28">
        <v>2011</v>
      </c>
      <c r="B28">
        <v>3</v>
      </c>
      <c r="C28">
        <v>27</v>
      </c>
      <c r="D28">
        <v>94</v>
      </c>
      <c r="E28">
        <v>52</v>
      </c>
      <c r="F28" s="1">
        <f t="shared" si="0"/>
        <v>146</v>
      </c>
      <c r="G28" s="1">
        <v>7</v>
      </c>
      <c r="H28">
        <v>9</v>
      </c>
      <c r="I28" s="1">
        <f t="shared" si="1"/>
        <v>16</v>
      </c>
      <c r="J28">
        <v>1</v>
      </c>
      <c r="K28">
        <v>2</v>
      </c>
      <c r="L28" s="1">
        <f t="shared" si="2"/>
        <v>3</v>
      </c>
      <c r="M28">
        <v>19</v>
      </c>
      <c r="N28" s="1">
        <v>25</v>
      </c>
      <c r="O28" s="1">
        <v>30</v>
      </c>
      <c r="P28" s="1">
        <v>42</v>
      </c>
      <c r="Q28" s="1">
        <v>25</v>
      </c>
      <c r="R28" s="1">
        <v>42</v>
      </c>
      <c r="V28" s="1">
        <v>32</v>
      </c>
      <c r="W28" s="1">
        <v>330</v>
      </c>
      <c r="X28" s="1">
        <v>74</v>
      </c>
      <c r="Y28" s="1">
        <f t="shared" si="3"/>
        <v>404</v>
      </c>
      <c r="Z28">
        <v>8</v>
      </c>
      <c r="AA28">
        <v>16</v>
      </c>
      <c r="AB28">
        <f t="shared" si="4"/>
        <v>24</v>
      </c>
    </row>
    <row r="29" spans="1:28" x14ac:dyDescent="0.35">
      <c r="A29">
        <v>2011</v>
      </c>
      <c r="B29">
        <v>4</v>
      </c>
      <c r="C29">
        <v>28</v>
      </c>
      <c r="D29">
        <v>63</v>
      </c>
      <c r="E29">
        <v>38</v>
      </c>
      <c r="F29" s="1">
        <f t="shared" si="0"/>
        <v>101</v>
      </c>
      <c r="G29" s="1">
        <v>11</v>
      </c>
      <c r="H29">
        <v>21</v>
      </c>
      <c r="I29" s="1">
        <f t="shared" si="1"/>
        <v>32</v>
      </c>
      <c r="J29">
        <v>1</v>
      </c>
      <c r="K29">
        <v>2</v>
      </c>
      <c r="L29" s="1">
        <f t="shared" si="2"/>
        <v>3</v>
      </c>
      <c r="M29">
        <v>36</v>
      </c>
      <c r="N29" s="1">
        <v>44</v>
      </c>
      <c r="O29" s="1">
        <v>49</v>
      </c>
      <c r="P29" s="1">
        <v>57</v>
      </c>
      <c r="Q29" s="1">
        <v>16</v>
      </c>
      <c r="R29" s="1">
        <v>57</v>
      </c>
      <c r="V29" s="1">
        <v>38</v>
      </c>
      <c r="W29" s="1">
        <v>236</v>
      </c>
      <c r="X29" s="1">
        <v>72</v>
      </c>
      <c r="Y29" s="1">
        <f t="shared" si="3"/>
        <v>308</v>
      </c>
      <c r="Z29">
        <v>8</v>
      </c>
      <c r="AA29">
        <v>6</v>
      </c>
      <c r="AB29">
        <f t="shared" si="4"/>
        <v>14</v>
      </c>
    </row>
    <row r="30" spans="1:28" x14ac:dyDescent="0.35">
      <c r="A30">
        <v>2011</v>
      </c>
      <c r="B30">
        <v>5</v>
      </c>
      <c r="C30">
        <v>29</v>
      </c>
      <c r="D30">
        <v>126</v>
      </c>
      <c r="E30">
        <v>70</v>
      </c>
      <c r="F30" s="1">
        <f t="shared" si="0"/>
        <v>196</v>
      </c>
      <c r="G30" s="1">
        <v>15</v>
      </c>
      <c r="H30">
        <v>22</v>
      </c>
      <c r="I30" s="1">
        <f t="shared" si="1"/>
        <v>37</v>
      </c>
      <c r="J30">
        <v>2</v>
      </c>
      <c r="K30">
        <v>2</v>
      </c>
      <c r="L30" s="1">
        <f t="shared" si="2"/>
        <v>4</v>
      </c>
      <c r="M30">
        <v>37</v>
      </c>
      <c r="N30" s="1">
        <v>42</v>
      </c>
      <c r="O30" s="1">
        <v>45</v>
      </c>
      <c r="P30" s="1">
        <v>34</v>
      </c>
      <c r="Q30" s="1">
        <v>37</v>
      </c>
      <c r="R30" s="1">
        <v>34</v>
      </c>
      <c r="V30" s="1">
        <v>27</v>
      </c>
      <c r="W30" s="1">
        <v>43</v>
      </c>
      <c r="X30" s="1">
        <v>77</v>
      </c>
      <c r="Y30" s="1">
        <f t="shared" si="3"/>
        <v>120</v>
      </c>
      <c r="Z30">
        <v>5</v>
      </c>
      <c r="AA30">
        <v>3</v>
      </c>
      <c r="AB30">
        <f t="shared" si="4"/>
        <v>8</v>
      </c>
    </row>
    <row r="31" spans="1:28" x14ac:dyDescent="0.35">
      <c r="A31">
        <v>2011</v>
      </c>
      <c r="B31">
        <v>6</v>
      </c>
      <c r="C31">
        <v>30</v>
      </c>
      <c r="D31">
        <v>94</v>
      </c>
      <c r="E31">
        <v>54</v>
      </c>
      <c r="F31" s="1">
        <f t="shared" si="0"/>
        <v>148</v>
      </c>
      <c r="G31" s="1">
        <v>14</v>
      </c>
      <c r="H31">
        <v>20</v>
      </c>
      <c r="I31" s="1">
        <f t="shared" si="1"/>
        <v>34</v>
      </c>
      <c r="K31">
        <v>4</v>
      </c>
      <c r="L31" s="1">
        <f t="shared" si="2"/>
        <v>4</v>
      </c>
      <c r="M31">
        <v>36</v>
      </c>
      <c r="N31" s="1">
        <v>42</v>
      </c>
      <c r="O31" s="1">
        <v>49</v>
      </c>
      <c r="P31" s="1">
        <v>18</v>
      </c>
      <c r="Q31" s="1">
        <v>44</v>
      </c>
      <c r="R31" s="1">
        <v>18</v>
      </c>
      <c r="V31" s="1">
        <v>40</v>
      </c>
      <c r="W31" s="1">
        <v>328</v>
      </c>
      <c r="X31" s="1">
        <v>52</v>
      </c>
      <c r="Y31" s="1">
        <f t="shared" si="3"/>
        <v>380</v>
      </c>
      <c r="Z31">
        <v>2</v>
      </c>
      <c r="AA31">
        <v>1</v>
      </c>
      <c r="AB31">
        <f t="shared" si="4"/>
        <v>3</v>
      </c>
    </row>
    <row r="32" spans="1:28" x14ac:dyDescent="0.35">
      <c r="A32">
        <v>2011</v>
      </c>
      <c r="B32">
        <v>7</v>
      </c>
      <c r="C32">
        <v>31</v>
      </c>
      <c r="D32">
        <v>160</v>
      </c>
      <c r="E32">
        <v>74</v>
      </c>
      <c r="F32" s="1">
        <f t="shared" si="0"/>
        <v>234</v>
      </c>
      <c r="G32" s="1">
        <v>14</v>
      </c>
      <c r="H32">
        <v>26</v>
      </c>
      <c r="I32" s="1">
        <f t="shared" si="1"/>
        <v>40</v>
      </c>
      <c r="J32">
        <v>2</v>
      </c>
      <c r="K32">
        <v>5</v>
      </c>
      <c r="L32" s="1">
        <f t="shared" si="2"/>
        <v>7</v>
      </c>
      <c r="M32">
        <v>40</v>
      </c>
      <c r="N32" s="1">
        <v>50</v>
      </c>
      <c r="O32" s="1">
        <v>51</v>
      </c>
      <c r="P32" s="1">
        <v>32</v>
      </c>
      <c r="Q32" s="1">
        <v>60</v>
      </c>
      <c r="R32" s="1">
        <v>32</v>
      </c>
      <c r="V32" s="1">
        <v>38</v>
      </c>
      <c r="W32" s="1">
        <v>340</v>
      </c>
      <c r="X32" s="1">
        <v>219</v>
      </c>
      <c r="Y32" s="1">
        <f t="shared" si="3"/>
        <v>559</v>
      </c>
      <c r="Z32">
        <v>20</v>
      </c>
      <c r="AA32">
        <v>10</v>
      </c>
      <c r="AB32">
        <f t="shared" si="4"/>
        <v>30</v>
      </c>
    </row>
    <row r="33" spans="1:28" x14ac:dyDescent="0.35">
      <c r="A33">
        <v>2011</v>
      </c>
      <c r="B33">
        <v>8</v>
      </c>
      <c r="C33">
        <v>32</v>
      </c>
      <c r="D33">
        <v>99</v>
      </c>
      <c r="E33">
        <v>39</v>
      </c>
      <c r="F33" s="1">
        <f t="shared" si="0"/>
        <v>138</v>
      </c>
      <c r="G33" s="1">
        <v>20</v>
      </c>
      <c r="H33">
        <v>24</v>
      </c>
      <c r="I33" s="1">
        <f t="shared" si="1"/>
        <v>44</v>
      </c>
      <c r="K33">
        <v>2</v>
      </c>
      <c r="L33" s="1">
        <f t="shared" si="2"/>
        <v>2</v>
      </c>
      <c r="M33">
        <v>49</v>
      </c>
      <c r="N33" s="1">
        <v>49</v>
      </c>
      <c r="O33" s="1">
        <v>49</v>
      </c>
      <c r="P33" s="1">
        <v>49</v>
      </c>
      <c r="Q33" s="1">
        <v>48</v>
      </c>
      <c r="R33" s="1">
        <v>49</v>
      </c>
      <c r="V33" s="1">
        <v>42</v>
      </c>
      <c r="W33" s="1">
        <v>234</v>
      </c>
      <c r="X33" s="1">
        <v>10</v>
      </c>
      <c r="Y33" s="1">
        <f t="shared" si="3"/>
        <v>244</v>
      </c>
      <c r="Z33">
        <v>9</v>
      </c>
      <c r="AA33">
        <v>8</v>
      </c>
      <c r="AB33">
        <f t="shared" si="4"/>
        <v>17</v>
      </c>
    </row>
    <row r="34" spans="1:28" x14ac:dyDescent="0.35">
      <c r="A34">
        <v>2011</v>
      </c>
      <c r="B34">
        <v>9</v>
      </c>
      <c r="C34">
        <v>33</v>
      </c>
      <c r="D34">
        <v>105</v>
      </c>
      <c r="E34">
        <v>63</v>
      </c>
      <c r="F34" s="1">
        <f t="shared" si="0"/>
        <v>168</v>
      </c>
      <c r="G34" s="1">
        <v>13</v>
      </c>
      <c r="H34">
        <v>34</v>
      </c>
      <c r="I34" s="1">
        <f t="shared" si="1"/>
        <v>47</v>
      </c>
      <c r="K34">
        <v>2</v>
      </c>
      <c r="L34" s="1">
        <f t="shared" si="2"/>
        <v>2</v>
      </c>
      <c r="M34">
        <v>47</v>
      </c>
      <c r="N34" s="1">
        <v>50</v>
      </c>
      <c r="O34" s="1">
        <v>52</v>
      </c>
      <c r="P34" s="1">
        <v>57</v>
      </c>
      <c r="Q34" s="1">
        <v>54</v>
      </c>
      <c r="R34" s="1">
        <v>57</v>
      </c>
      <c r="V34" s="1">
        <v>40</v>
      </c>
      <c r="W34" s="1">
        <v>41</v>
      </c>
      <c r="X34" s="1">
        <v>48</v>
      </c>
      <c r="Y34" s="1">
        <f t="shared" si="3"/>
        <v>89</v>
      </c>
      <c r="Z34">
        <v>7</v>
      </c>
      <c r="AA34">
        <v>4</v>
      </c>
      <c r="AB34">
        <f t="shared" si="4"/>
        <v>11</v>
      </c>
    </row>
    <row r="35" spans="1:28" x14ac:dyDescent="0.35">
      <c r="A35">
        <v>2011</v>
      </c>
      <c r="B35">
        <v>10</v>
      </c>
      <c r="C35">
        <v>34</v>
      </c>
      <c r="D35">
        <v>134</v>
      </c>
      <c r="E35">
        <v>84</v>
      </c>
      <c r="F35" s="1">
        <f t="shared" si="0"/>
        <v>218</v>
      </c>
      <c r="G35" s="1">
        <v>16</v>
      </c>
      <c r="H35">
        <v>29</v>
      </c>
      <c r="I35" s="1">
        <f t="shared" si="1"/>
        <v>45</v>
      </c>
      <c r="K35">
        <v>3</v>
      </c>
      <c r="L35" s="1">
        <f t="shared" si="2"/>
        <v>3</v>
      </c>
      <c r="M35">
        <v>45</v>
      </c>
      <c r="N35" s="1">
        <v>51</v>
      </c>
      <c r="O35" s="1">
        <v>51</v>
      </c>
      <c r="P35" s="1">
        <v>54</v>
      </c>
      <c r="Q35" s="1">
        <v>39</v>
      </c>
      <c r="R35" s="1">
        <v>54</v>
      </c>
      <c r="S35">
        <v>46</v>
      </c>
      <c r="T35">
        <v>55</v>
      </c>
      <c r="U35">
        <v>70</v>
      </c>
      <c r="V35" s="1">
        <v>40</v>
      </c>
      <c r="W35" s="1">
        <v>136</v>
      </c>
      <c r="X35" s="1">
        <v>44</v>
      </c>
      <c r="Y35" s="1">
        <f t="shared" si="3"/>
        <v>180</v>
      </c>
      <c r="Z35">
        <v>3</v>
      </c>
      <c r="AA35">
        <v>2</v>
      </c>
      <c r="AB35">
        <f t="shared" si="4"/>
        <v>5</v>
      </c>
    </row>
    <row r="36" spans="1:28" x14ac:dyDescent="0.35">
      <c r="A36">
        <v>2011</v>
      </c>
      <c r="B36">
        <v>11</v>
      </c>
      <c r="C36">
        <v>35</v>
      </c>
      <c r="D36">
        <v>59</v>
      </c>
      <c r="E36">
        <v>40</v>
      </c>
      <c r="F36" s="1">
        <f t="shared" si="0"/>
        <v>99</v>
      </c>
      <c r="G36" s="1">
        <v>20</v>
      </c>
      <c r="H36">
        <v>22</v>
      </c>
      <c r="I36" s="1">
        <f t="shared" si="1"/>
        <v>42</v>
      </c>
      <c r="J36">
        <v>1</v>
      </c>
      <c r="K36">
        <v>4</v>
      </c>
      <c r="L36" s="1">
        <f t="shared" si="2"/>
        <v>5</v>
      </c>
      <c r="M36">
        <v>42</v>
      </c>
      <c r="N36" s="1">
        <v>50</v>
      </c>
      <c r="O36" s="1">
        <v>55</v>
      </c>
      <c r="P36" s="1">
        <v>48</v>
      </c>
      <c r="Q36" s="1">
        <v>44</v>
      </c>
      <c r="R36" s="1">
        <v>48</v>
      </c>
      <c r="S36">
        <v>50</v>
      </c>
      <c r="T36">
        <v>46</v>
      </c>
      <c r="U36">
        <v>54</v>
      </c>
      <c r="V36" s="1">
        <v>42</v>
      </c>
      <c r="W36" s="1">
        <v>240</v>
      </c>
      <c r="X36" s="1">
        <v>70</v>
      </c>
      <c r="Y36" s="1">
        <f t="shared" si="3"/>
        <v>310</v>
      </c>
      <c r="Z36">
        <v>1</v>
      </c>
      <c r="AB36">
        <f t="shared" si="4"/>
        <v>1</v>
      </c>
    </row>
    <row r="37" spans="1:28" x14ac:dyDescent="0.35">
      <c r="A37">
        <v>2011</v>
      </c>
      <c r="B37">
        <v>12</v>
      </c>
      <c r="C37">
        <v>36</v>
      </c>
      <c r="D37">
        <v>105</v>
      </c>
      <c r="E37">
        <v>71</v>
      </c>
      <c r="F37" s="1">
        <f t="shared" si="0"/>
        <v>176</v>
      </c>
      <c r="G37" s="1">
        <v>20</v>
      </c>
      <c r="H37">
        <v>14</v>
      </c>
      <c r="I37" s="1">
        <f t="shared" si="1"/>
        <v>34</v>
      </c>
      <c r="J37">
        <v>1</v>
      </c>
      <c r="K37">
        <v>3</v>
      </c>
      <c r="L37" s="1">
        <f t="shared" si="2"/>
        <v>4</v>
      </c>
      <c r="M37">
        <v>34</v>
      </c>
      <c r="N37" s="1">
        <v>44</v>
      </c>
      <c r="O37" s="1">
        <v>44</v>
      </c>
      <c r="P37" s="1">
        <v>52</v>
      </c>
      <c r="Q37" s="1">
        <v>49</v>
      </c>
      <c r="R37" s="1">
        <v>52</v>
      </c>
      <c r="S37">
        <v>46</v>
      </c>
      <c r="T37">
        <v>52</v>
      </c>
      <c r="U37">
        <v>59</v>
      </c>
      <c r="V37" s="1">
        <v>36</v>
      </c>
      <c r="W37" s="1">
        <v>330</v>
      </c>
      <c r="X37" s="1">
        <v>52</v>
      </c>
      <c r="Y37" s="1">
        <f t="shared" si="3"/>
        <v>382</v>
      </c>
      <c r="AB37">
        <f t="shared" si="4"/>
        <v>0</v>
      </c>
    </row>
    <row r="38" spans="1:28" x14ac:dyDescent="0.35">
      <c r="A38">
        <v>2012</v>
      </c>
      <c r="B38">
        <v>1</v>
      </c>
      <c r="C38">
        <v>37</v>
      </c>
      <c r="D38">
        <v>90</v>
      </c>
      <c r="E38">
        <v>40</v>
      </c>
      <c r="F38" s="1">
        <f t="shared" si="0"/>
        <v>130</v>
      </c>
      <c r="G38" s="1">
        <v>7</v>
      </c>
      <c r="H38">
        <v>25</v>
      </c>
      <c r="I38" s="1">
        <f t="shared" si="1"/>
        <v>32</v>
      </c>
      <c r="J38">
        <v>4</v>
      </c>
      <c r="K38">
        <v>8</v>
      </c>
      <c r="L38" s="1">
        <f t="shared" si="2"/>
        <v>12</v>
      </c>
      <c r="M38">
        <v>32</v>
      </c>
      <c r="N38" s="1">
        <v>49</v>
      </c>
      <c r="O38" s="1">
        <v>52</v>
      </c>
      <c r="P38" s="1">
        <v>72</v>
      </c>
      <c r="Q38" s="1">
        <v>74</v>
      </c>
      <c r="R38" s="1">
        <v>72</v>
      </c>
      <c r="S38">
        <v>49</v>
      </c>
      <c r="T38">
        <v>28</v>
      </c>
      <c r="U38">
        <v>32</v>
      </c>
      <c r="V38" s="1">
        <v>20</v>
      </c>
      <c r="W38" s="1">
        <v>130</v>
      </c>
      <c r="X38" s="1">
        <v>24</v>
      </c>
      <c r="Y38" s="1">
        <f t="shared" si="3"/>
        <v>154</v>
      </c>
      <c r="Z38">
        <v>6</v>
      </c>
      <c r="AA38">
        <v>2</v>
      </c>
      <c r="AB38">
        <f t="shared" si="4"/>
        <v>8</v>
      </c>
    </row>
    <row r="39" spans="1:28" x14ac:dyDescent="0.35">
      <c r="A39">
        <v>2012</v>
      </c>
      <c r="B39">
        <v>2</v>
      </c>
      <c r="C39">
        <v>38</v>
      </c>
      <c r="D39">
        <v>145</v>
      </c>
      <c r="E39">
        <v>60</v>
      </c>
      <c r="F39" s="1">
        <f t="shared" si="0"/>
        <v>205</v>
      </c>
      <c r="G39" s="1">
        <v>4</v>
      </c>
      <c r="H39">
        <v>9</v>
      </c>
      <c r="I39" s="1">
        <f t="shared" si="1"/>
        <v>13</v>
      </c>
      <c r="J39">
        <v>2</v>
      </c>
      <c r="K39">
        <v>14</v>
      </c>
      <c r="L39" s="1">
        <f t="shared" si="2"/>
        <v>16</v>
      </c>
      <c r="M39">
        <v>13</v>
      </c>
      <c r="N39" s="1">
        <v>82</v>
      </c>
      <c r="O39" s="1">
        <v>90</v>
      </c>
      <c r="P39" s="1">
        <v>67</v>
      </c>
      <c r="Q39" s="1">
        <v>50</v>
      </c>
      <c r="R39" s="1">
        <v>67</v>
      </c>
      <c r="S39">
        <v>82</v>
      </c>
      <c r="T39">
        <v>45</v>
      </c>
      <c r="U39">
        <v>40</v>
      </c>
      <c r="V39" s="1">
        <v>15</v>
      </c>
      <c r="W39" s="1">
        <v>147</v>
      </c>
      <c r="X39" s="1">
        <v>40</v>
      </c>
      <c r="Y39" s="1">
        <f t="shared" si="3"/>
        <v>187</v>
      </c>
      <c r="Z39">
        <v>4</v>
      </c>
      <c r="AB39">
        <f t="shared" si="4"/>
        <v>4</v>
      </c>
    </row>
    <row r="40" spans="1:28" x14ac:dyDescent="0.35">
      <c r="A40">
        <v>2012</v>
      </c>
      <c r="B40">
        <v>3</v>
      </c>
      <c r="C40">
        <v>39</v>
      </c>
      <c r="D40">
        <v>156</v>
      </c>
      <c r="E40">
        <v>77</v>
      </c>
      <c r="F40" s="1">
        <f t="shared" si="0"/>
        <v>233</v>
      </c>
      <c r="G40" s="1">
        <v>3</v>
      </c>
      <c r="H40">
        <v>10</v>
      </c>
      <c r="I40" s="1">
        <f t="shared" si="1"/>
        <v>13</v>
      </c>
      <c r="J40">
        <v>4</v>
      </c>
      <c r="K40">
        <v>16</v>
      </c>
      <c r="L40" s="1">
        <f t="shared" si="2"/>
        <v>20</v>
      </c>
      <c r="M40">
        <v>15</v>
      </c>
      <c r="N40" s="1">
        <v>70</v>
      </c>
      <c r="O40" s="1">
        <v>77</v>
      </c>
      <c r="P40" s="1">
        <v>46</v>
      </c>
      <c r="Q40" s="1">
        <v>67</v>
      </c>
      <c r="R40" s="1">
        <v>46</v>
      </c>
      <c r="S40">
        <v>67</v>
      </c>
      <c r="T40">
        <v>46</v>
      </c>
      <c r="U40">
        <v>70</v>
      </c>
      <c r="V40" s="1">
        <v>25</v>
      </c>
      <c r="W40" s="1">
        <v>139</v>
      </c>
      <c r="X40" s="1">
        <v>40</v>
      </c>
      <c r="Y40" s="1">
        <f t="shared" si="3"/>
        <v>179</v>
      </c>
      <c r="Z40">
        <v>8</v>
      </c>
      <c r="AA40">
        <v>1</v>
      </c>
      <c r="AB40">
        <f t="shared" si="4"/>
        <v>9</v>
      </c>
    </row>
    <row r="41" spans="1:28" x14ac:dyDescent="0.35">
      <c r="A41">
        <v>2012</v>
      </c>
      <c r="B41">
        <v>4</v>
      </c>
      <c r="C41">
        <v>40</v>
      </c>
      <c r="D41">
        <v>105</v>
      </c>
      <c r="E41">
        <v>40</v>
      </c>
      <c r="F41" s="1">
        <f t="shared" si="0"/>
        <v>145</v>
      </c>
      <c r="G41" s="1">
        <v>13</v>
      </c>
      <c r="H41">
        <v>20</v>
      </c>
      <c r="I41" s="1">
        <f t="shared" si="1"/>
        <v>33</v>
      </c>
      <c r="J41">
        <v>6</v>
      </c>
      <c r="K41">
        <v>14</v>
      </c>
      <c r="L41" s="1">
        <f t="shared" si="2"/>
        <v>20</v>
      </c>
      <c r="M41">
        <v>33</v>
      </c>
      <c r="N41" s="1">
        <v>69</v>
      </c>
      <c r="O41" s="1">
        <v>92</v>
      </c>
      <c r="P41" s="1">
        <v>54</v>
      </c>
      <c r="Q41" s="1">
        <v>69</v>
      </c>
      <c r="R41" s="1">
        <v>54</v>
      </c>
      <c r="S41">
        <v>64</v>
      </c>
      <c r="T41">
        <v>34</v>
      </c>
      <c r="U41">
        <v>42</v>
      </c>
      <c r="V41" s="1">
        <v>36</v>
      </c>
      <c r="W41" s="1">
        <v>208</v>
      </c>
      <c r="X41" s="1">
        <v>37</v>
      </c>
      <c r="Y41" s="1">
        <f t="shared" si="3"/>
        <v>245</v>
      </c>
      <c r="Z41">
        <v>3</v>
      </c>
      <c r="AA41">
        <v>4</v>
      </c>
      <c r="AB41">
        <f t="shared" si="4"/>
        <v>7</v>
      </c>
    </row>
    <row r="42" spans="1:28" x14ac:dyDescent="0.35">
      <c r="A42">
        <v>2012</v>
      </c>
      <c r="B42">
        <v>5</v>
      </c>
      <c r="C42">
        <v>41</v>
      </c>
      <c r="D42">
        <v>197</v>
      </c>
      <c r="E42">
        <v>99</v>
      </c>
      <c r="F42" s="1">
        <f t="shared" si="0"/>
        <v>296</v>
      </c>
      <c r="G42" s="1">
        <v>4</v>
      </c>
      <c r="H42">
        <v>12</v>
      </c>
      <c r="I42" s="1">
        <f t="shared" si="1"/>
        <v>16</v>
      </c>
      <c r="J42">
        <v>6</v>
      </c>
      <c r="K42">
        <v>12</v>
      </c>
      <c r="L42" s="1">
        <f t="shared" si="2"/>
        <v>18</v>
      </c>
      <c r="M42">
        <v>16</v>
      </c>
      <c r="N42" s="1">
        <v>54</v>
      </c>
      <c r="O42" s="1">
        <v>56</v>
      </c>
      <c r="P42" s="1">
        <v>70</v>
      </c>
      <c r="Q42" s="1">
        <v>69</v>
      </c>
      <c r="R42" s="1">
        <v>70</v>
      </c>
      <c r="S42">
        <v>60</v>
      </c>
      <c r="T42">
        <v>64</v>
      </c>
      <c r="U42">
        <v>37</v>
      </c>
      <c r="V42" s="1">
        <v>42</v>
      </c>
      <c r="W42" s="1">
        <v>194</v>
      </c>
      <c r="X42" s="1">
        <v>40</v>
      </c>
      <c r="Y42" s="1">
        <f t="shared" si="3"/>
        <v>234</v>
      </c>
      <c r="Z42">
        <v>6</v>
      </c>
      <c r="AA42">
        <v>3</v>
      </c>
      <c r="AB42">
        <f t="shared" si="4"/>
        <v>9</v>
      </c>
    </row>
    <row r="43" spans="1:28" x14ac:dyDescent="0.35">
      <c r="A43">
        <v>2012</v>
      </c>
      <c r="B43">
        <v>6</v>
      </c>
      <c r="C43">
        <v>42</v>
      </c>
      <c r="D43">
        <v>110</v>
      </c>
      <c r="E43">
        <v>40</v>
      </c>
      <c r="F43" s="1">
        <f t="shared" si="0"/>
        <v>150</v>
      </c>
      <c r="G43" s="1">
        <v>7</v>
      </c>
      <c r="H43">
        <v>26</v>
      </c>
      <c r="I43" s="1">
        <f t="shared" si="1"/>
        <v>33</v>
      </c>
      <c r="J43">
        <v>2</v>
      </c>
      <c r="K43">
        <v>8</v>
      </c>
      <c r="L43" s="1">
        <f t="shared" si="2"/>
        <v>10</v>
      </c>
      <c r="M43">
        <v>33</v>
      </c>
      <c r="N43" s="1">
        <v>98</v>
      </c>
      <c r="O43" s="1">
        <v>99</v>
      </c>
      <c r="P43" s="1">
        <v>59</v>
      </c>
      <c r="Q43" s="1">
        <v>77</v>
      </c>
      <c r="R43" s="1">
        <v>59</v>
      </c>
      <c r="S43">
        <v>100</v>
      </c>
      <c r="T43">
        <v>72</v>
      </c>
      <c r="U43">
        <v>49</v>
      </c>
      <c r="V43" s="1">
        <v>40</v>
      </c>
      <c r="W43" s="1">
        <v>340</v>
      </c>
      <c r="X43" s="1">
        <v>74</v>
      </c>
      <c r="Y43" s="1">
        <f t="shared" si="3"/>
        <v>414</v>
      </c>
      <c r="Z43">
        <v>10</v>
      </c>
      <c r="AA43">
        <v>2</v>
      </c>
      <c r="AB43">
        <f t="shared" si="4"/>
        <v>12</v>
      </c>
    </row>
    <row r="44" spans="1:28" x14ac:dyDescent="0.35">
      <c r="A44">
        <v>2012</v>
      </c>
      <c r="B44">
        <v>7</v>
      </c>
      <c r="C44">
        <v>43</v>
      </c>
      <c r="D44">
        <v>65</v>
      </c>
      <c r="E44">
        <v>40</v>
      </c>
      <c r="F44" s="1">
        <f t="shared" si="0"/>
        <v>105</v>
      </c>
      <c r="G44" s="1">
        <v>9</v>
      </c>
      <c r="H44">
        <v>28</v>
      </c>
      <c r="I44" s="1">
        <f t="shared" si="1"/>
        <v>37</v>
      </c>
      <c r="J44">
        <v>10</v>
      </c>
      <c r="K44">
        <v>14</v>
      </c>
      <c r="L44" s="1">
        <f t="shared" si="2"/>
        <v>24</v>
      </c>
      <c r="M44">
        <v>37</v>
      </c>
      <c r="O44" s="1">
        <v>40</v>
      </c>
      <c r="P44" s="1">
        <v>47</v>
      </c>
      <c r="Q44" s="1">
        <v>52</v>
      </c>
      <c r="R44" s="1">
        <v>47</v>
      </c>
      <c r="S44">
        <v>40</v>
      </c>
      <c r="T44">
        <v>56</v>
      </c>
      <c r="U44">
        <v>70</v>
      </c>
      <c r="V44" s="1">
        <v>36</v>
      </c>
      <c r="W44" s="1">
        <v>430</v>
      </c>
      <c r="X44" s="1">
        <v>98</v>
      </c>
      <c r="Y44" s="1">
        <f t="shared" si="3"/>
        <v>528</v>
      </c>
      <c r="Z44">
        <v>6</v>
      </c>
      <c r="AA44">
        <v>2</v>
      </c>
      <c r="AB44">
        <f t="shared" si="4"/>
        <v>8</v>
      </c>
    </row>
    <row r="45" spans="1:28" x14ac:dyDescent="0.35">
      <c r="A45">
        <v>2012</v>
      </c>
      <c r="B45">
        <v>8</v>
      </c>
      <c r="C45">
        <v>44</v>
      </c>
      <c r="D45">
        <v>90</v>
      </c>
      <c r="E45">
        <v>49</v>
      </c>
      <c r="F45" s="1">
        <f t="shared" si="0"/>
        <v>139</v>
      </c>
      <c r="G45" s="1">
        <v>11</v>
      </c>
      <c r="H45">
        <v>35</v>
      </c>
      <c r="I45" s="1">
        <f t="shared" si="1"/>
        <v>46</v>
      </c>
      <c r="J45">
        <v>14</v>
      </c>
      <c r="K45">
        <v>8</v>
      </c>
      <c r="L45" s="1">
        <f t="shared" si="2"/>
        <v>22</v>
      </c>
      <c r="M45">
        <v>49</v>
      </c>
      <c r="N45" s="1">
        <v>90</v>
      </c>
      <c r="O45" s="1">
        <v>49</v>
      </c>
      <c r="P45" s="1">
        <v>50</v>
      </c>
      <c r="Q45" s="1">
        <v>72</v>
      </c>
      <c r="R45" s="1">
        <v>50</v>
      </c>
      <c r="S45">
        <v>94</v>
      </c>
      <c r="T45">
        <v>74</v>
      </c>
      <c r="U45">
        <v>66</v>
      </c>
      <c r="V45" s="1">
        <v>24</v>
      </c>
      <c r="W45" s="1">
        <v>940</v>
      </c>
      <c r="X45" s="1">
        <v>170</v>
      </c>
      <c r="Y45" s="1">
        <f t="shared" si="3"/>
        <v>1110</v>
      </c>
      <c r="Z45">
        <v>15</v>
      </c>
      <c r="AA45">
        <v>12</v>
      </c>
      <c r="AB45">
        <f t="shared" si="4"/>
        <v>27</v>
      </c>
    </row>
    <row r="46" spans="1:28" x14ac:dyDescent="0.35">
      <c r="A46">
        <v>2012</v>
      </c>
      <c r="B46">
        <v>9</v>
      </c>
      <c r="C46">
        <v>45</v>
      </c>
      <c r="D46">
        <v>154</v>
      </c>
      <c r="E46">
        <v>80</v>
      </c>
      <c r="F46" s="1">
        <f t="shared" si="0"/>
        <v>234</v>
      </c>
      <c r="G46" s="1">
        <v>23</v>
      </c>
      <c r="H46">
        <v>21</v>
      </c>
      <c r="I46" s="1">
        <f t="shared" si="1"/>
        <v>44</v>
      </c>
      <c r="J46">
        <v>8</v>
      </c>
      <c r="K46">
        <v>12</v>
      </c>
      <c r="L46" s="1">
        <f t="shared" si="2"/>
        <v>20</v>
      </c>
      <c r="M46">
        <v>46</v>
      </c>
      <c r="N46" s="1">
        <v>115</v>
      </c>
      <c r="O46" s="1">
        <v>120</v>
      </c>
      <c r="P46" s="1">
        <v>49</v>
      </c>
      <c r="Q46" s="1">
        <v>84</v>
      </c>
      <c r="R46" s="1">
        <v>49</v>
      </c>
      <c r="S46">
        <v>120</v>
      </c>
      <c r="T46">
        <v>88</v>
      </c>
      <c r="U46">
        <v>72</v>
      </c>
      <c r="V46" s="1">
        <v>18</v>
      </c>
      <c r="W46" s="1">
        <v>340</v>
      </c>
      <c r="X46" s="1">
        <v>41</v>
      </c>
      <c r="Y46" s="1">
        <f t="shared" si="3"/>
        <v>381</v>
      </c>
      <c r="Z46">
        <v>19</v>
      </c>
      <c r="AA46">
        <v>6</v>
      </c>
      <c r="AB46">
        <f t="shared" si="4"/>
        <v>25</v>
      </c>
    </row>
    <row r="47" spans="1:28" x14ac:dyDescent="0.35">
      <c r="A47">
        <v>2012</v>
      </c>
      <c r="B47">
        <v>10</v>
      </c>
      <c r="C47">
        <v>46</v>
      </c>
      <c r="D47">
        <v>275</v>
      </c>
      <c r="E47">
        <v>80</v>
      </c>
      <c r="F47" s="1">
        <f t="shared" si="0"/>
        <v>355</v>
      </c>
      <c r="G47" s="1">
        <v>14</v>
      </c>
      <c r="H47">
        <v>19</v>
      </c>
      <c r="I47" s="1">
        <f t="shared" si="1"/>
        <v>33</v>
      </c>
      <c r="J47">
        <v>14</v>
      </c>
      <c r="K47">
        <v>10</v>
      </c>
      <c r="L47" s="1">
        <f t="shared" si="2"/>
        <v>24</v>
      </c>
      <c r="M47">
        <v>40</v>
      </c>
      <c r="N47" s="1">
        <v>84</v>
      </c>
      <c r="O47" s="1">
        <v>90</v>
      </c>
      <c r="P47" s="1">
        <v>68</v>
      </c>
      <c r="Q47" s="1">
        <v>77</v>
      </c>
      <c r="R47" s="1">
        <v>68</v>
      </c>
      <c r="S47">
        <v>90</v>
      </c>
      <c r="T47">
        <v>79</v>
      </c>
      <c r="U47">
        <v>80</v>
      </c>
      <c r="V47" s="1">
        <v>24</v>
      </c>
      <c r="W47" s="1">
        <v>275</v>
      </c>
      <c r="X47" s="1">
        <v>70</v>
      </c>
      <c r="Y47" s="1">
        <f t="shared" si="3"/>
        <v>345</v>
      </c>
      <c r="Z47">
        <v>10</v>
      </c>
      <c r="AA47">
        <v>16</v>
      </c>
      <c r="AB47">
        <f t="shared" si="4"/>
        <v>26</v>
      </c>
    </row>
    <row r="48" spans="1:28" x14ac:dyDescent="0.35">
      <c r="A48">
        <v>2012</v>
      </c>
      <c r="B48">
        <v>11</v>
      </c>
      <c r="C48">
        <v>47</v>
      </c>
      <c r="D48">
        <v>195</v>
      </c>
      <c r="E48">
        <v>75</v>
      </c>
      <c r="F48" s="1">
        <f t="shared" si="0"/>
        <v>270</v>
      </c>
      <c r="G48" s="1">
        <v>13</v>
      </c>
      <c r="H48">
        <v>23</v>
      </c>
      <c r="I48" s="1">
        <f t="shared" si="1"/>
        <v>36</v>
      </c>
      <c r="J48">
        <v>18</v>
      </c>
      <c r="K48">
        <v>17</v>
      </c>
      <c r="L48" s="1">
        <f t="shared" si="2"/>
        <v>35</v>
      </c>
      <c r="M48">
        <v>36</v>
      </c>
      <c r="O48" s="1">
        <v>44</v>
      </c>
      <c r="P48" s="1">
        <v>36</v>
      </c>
      <c r="Q48" s="1">
        <v>24</v>
      </c>
      <c r="R48" s="1">
        <v>36</v>
      </c>
      <c r="S48">
        <v>44</v>
      </c>
      <c r="T48">
        <v>50</v>
      </c>
      <c r="U48">
        <v>49</v>
      </c>
      <c r="V48" s="1">
        <v>28</v>
      </c>
      <c r="W48" s="1">
        <v>196</v>
      </c>
      <c r="X48" s="1">
        <v>55</v>
      </c>
      <c r="Y48" s="1">
        <f t="shared" si="3"/>
        <v>251</v>
      </c>
      <c r="Z48">
        <v>9</v>
      </c>
      <c r="AA48">
        <v>5</v>
      </c>
      <c r="AB48">
        <f t="shared" si="4"/>
        <v>14</v>
      </c>
    </row>
    <row r="49" spans="1:28" x14ac:dyDescent="0.35">
      <c r="A49">
        <v>2012</v>
      </c>
      <c r="B49">
        <v>12</v>
      </c>
      <c r="C49">
        <v>48</v>
      </c>
      <c r="D49">
        <v>157</v>
      </c>
      <c r="E49">
        <v>60</v>
      </c>
      <c r="F49" s="1">
        <f t="shared" si="0"/>
        <v>217</v>
      </c>
      <c r="G49" s="1">
        <v>15</v>
      </c>
      <c r="H49">
        <v>32</v>
      </c>
      <c r="I49" s="1">
        <f t="shared" si="1"/>
        <v>47</v>
      </c>
      <c r="J49">
        <v>26</v>
      </c>
      <c r="K49">
        <v>22</v>
      </c>
      <c r="L49" s="1">
        <f t="shared" si="2"/>
        <v>48</v>
      </c>
      <c r="M49">
        <v>47</v>
      </c>
      <c r="O49" s="1">
        <v>47</v>
      </c>
      <c r="P49" s="1">
        <v>40</v>
      </c>
      <c r="Q49" s="1">
        <v>34</v>
      </c>
      <c r="R49" s="1">
        <v>40</v>
      </c>
      <c r="S49">
        <v>47</v>
      </c>
      <c r="T49">
        <v>54</v>
      </c>
      <c r="U49">
        <v>50</v>
      </c>
      <c r="V49" s="1">
        <v>30</v>
      </c>
      <c r="W49" s="1">
        <v>208</v>
      </c>
      <c r="X49" s="1">
        <v>48</v>
      </c>
      <c r="Y49" s="1">
        <f t="shared" si="3"/>
        <v>256</v>
      </c>
      <c r="Z49">
        <v>4</v>
      </c>
      <c r="AB49">
        <f t="shared" si="4"/>
        <v>4</v>
      </c>
    </row>
    <row r="50" spans="1:28" x14ac:dyDescent="0.35">
      <c r="A50">
        <v>2013</v>
      </c>
      <c r="B50">
        <v>1</v>
      </c>
      <c r="C50">
        <v>49</v>
      </c>
      <c r="D50">
        <v>151</v>
      </c>
      <c r="E50">
        <v>67</v>
      </c>
      <c r="F50" s="1">
        <f t="shared" si="0"/>
        <v>218</v>
      </c>
      <c r="G50" s="1">
        <v>10</v>
      </c>
      <c r="H50">
        <v>25</v>
      </c>
      <c r="I50" s="1">
        <f t="shared" si="1"/>
        <v>35</v>
      </c>
      <c r="J50">
        <v>25</v>
      </c>
      <c r="K50">
        <v>40</v>
      </c>
      <c r="L50" s="1">
        <f t="shared" si="2"/>
        <v>65</v>
      </c>
      <c r="M50">
        <v>35</v>
      </c>
      <c r="N50" s="1">
        <v>40</v>
      </c>
      <c r="O50" s="1">
        <v>40</v>
      </c>
      <c r="P50" s="1">
        <v>39</v>
      </c>
      <c r="Q50" s="1">
        <v>50</v>
      </c>
      <c r="R50" s="1">
        <v>39</v>
      </c>
      <c r="S50">
        <v>40</v>
      </c>
      <c r="T50">
        <v>38</v>
      </c>
      <c r="U50">
        <v>44</v>
      </c>
      <c r="V50" s="1">
        <v>20</v>
      </c>
      <c r="W50" s="1">
        <v>119</v>
      </c>
      <c r="X50" s="1">
        <v>48</v>
      </c>
      <c r="Y50" s="1">
        <f t="shared" si="3"/>
        <v>167</v>
      </c>
      <c r="AA50">
        <v>4</v>
      </c>
      <c r="AB50">
        <f t="shared" si="4"/>
        <v>4</v>
      </c>
    </row>
    <row r="51" spans="1:28" x14ac:dyDescent="0.35">
      <c r="A51">
        <v>2013</v>
      </c>
      <c r="B51">
        <v>2</v>
      </c>
      <c r="C51">
        <v>50</v>
      </c>
      <c r="D51">
        <v>121</v>
      </c>
      <c r="E51">
        <v>77</v>
      </c>
      <c r="F51" s="1">
        <f t="shared" si="0"/>
        <v>198</v>
      </c>
      <c r="G51" s="1">
        <v>15</v>
      </c>
      <c r="H51">
        <v>24</v>
      </c>
      <c r="I51" s="1">
        <f t="shared" si="1"/>
        <v>39</v>
      </c>
      <c r="J51">
        <v>22</v>
      </c>
      <c r="K51">
        <v>32</v>
      </c>
      <c r="L51" s="1">
        <f t="shared" si="2"/>
        <v>54</v>
      </c>
      <c r="M51">
        <v>39</v>
      </c>
      <c r="N51" s="1">
        <v>44</v>
      </c>
      <c r="O51" s="1">
        <v>43</v>
      </c>
      <c r="P51" s="1">
        <v>50</v>
      </c>
      <c r="Q51" s="1">
        <v>52</v>
      </c>
      <c r="R51" s="1">
        <v>50</v>
      </c>
      <c r="S51">
        <v>44</v>
      </c>
      <c r="T51">
        <v>30</v>
      </c>
      <c r="U51">
        <v>28</v>
      </c>
      <c r="V51" s="1">
        <v>15</v>
      </c>
      <c r="W51" s="1">
        <v>430</v>
      </c>
      <c r="X51" s="1">
        <v>59</v>
      </c>
      <c r="Y51" s="1">
        <f t="shared" si="3"/>
        <v>489</v>
      </c>
      <c r="AA51">
        <v>4</v>
      </c>
      <c r="AB51">
        <f t="shared" si="4"/>
        <v>4</v>
      </c>
    </row>
    <row r="52" spans="1:28" x14ac:dyDescent="0.35">
      <c r="A52">
        <v>2013</v>
      </c>
      <c r="B52">
        <v>3</v>
      </c>
      <c r="C52">
        <v>51</v>
      </c>
      <c r="D52">
        <v>143</v>
      </c>
      <c r="E52">
        <v>50</v>
      </c>
      <c r="F52" s="1">
        <f t="shared" si="0"/>
        <v>193</v>
      </c>
      <c r="G52" s="1">
        <v>9</v>
      </c>
      <c r="H52">
        <v>37</v>
      </c>
      <c r="I52" s="1">
        <f t="shared" si="1"/>
        <v>46</v>
      </c>
      <c r="J52">
        <v>22</v>
      </c>
      <c r="K52">
        <v>32</v>
      </c>
      <c r="L52" s="1">
        <f t="shared" si="2"/>
        <v>54</v>
      </c>
      <c r="M52">
        <v>46</v>
      </c>
      <c r="N52" s="1">
        <v>50</v>
      </c>
      <c r="O52" s="1">
        <v>50</v>
      </c>
      <c r="P52" s="1">
        <v>28</v>
      </c>
      <c r="Q52" s="1">
        <v>57</v>
      </c>
      <c r="R52" s="1">
        <v>28</v>
      </c>
      <c r="S52">
        <v>50</v>
      </c>
      <c r="T52">
        <v>15</v>
      </c>
      <c r="U52">
        <v>25</v>
      </c>
      <c r="V52" s="1">
        <v>35</v>
      </c>
      <c r="W52" s="1">
        <v>320</v>
      </c>
      <c r="X52" s="1">
        <v>64</v>
      </c>
      <c r="Y52" s="1">
        <f t="shared" si="3"/>
        <v>384</v>
      </c>
      <c r="Z52">
        <v>14</v>
      </c>
      <c r="AA52">
        <v>4</v>
      </c>
      <c r="AB52">
        <f t="shared" si="4"/>
        <v>18</v>
      </c>
    </row>
    <row r="53" spans="1:28" x14ac:dyDescent="0.35">
      <c r="A53">
        <v>2013</v>
      </c>
      <c r="B53">
        <v>4</v>
      </c>
      <c r="C53">
        <v>52</v>
      </c>
      <c r="D53">
        <v>98</v>
      </c>
      <c r="E53">
        <v>110</v>
      </c>
      <c r="F53" s="1">
        <f t="shared" si="0"/>
        <v>208</v>
      </c>
      <c r="G53" s="1">
        <v>13</v>
      </c>
      <c r="H53">
        <v>29</v>
      </c>
      <c r="I53" s="1">
        <f t="shared" si="1"/>
        <v>42</v>
      </c>
      <c r="J53">
        <v>34</v>
      </c>
      <c r="K53">
        <v>29</v>
      </c>
      <c r="L53" s="1">
        <f t="shared" si="2"/>
        <v>63</v>
      </c>
      <c r="M53">
        <v>42</v>
      </c>
      <c r="N53" s="1">
        <v>59</v>
      </c>
      <c r="O53" s="1">
        <v>59</v>
      </c>
      <c r="P53" s="1">
        <v>44</v>
      </c>
      <c r="Q53" s="1">
        <v>60</v>
      </c>
      <c r="R53" s="1">
        <v>44</v>
      </c>
      <c r="S53">
        <v>59</v>
      </c>
      <c r="T53">
        <v>18</v>
      </c>
      <c r="U53">
        <v>30</v>
      </c>
      <c r="V53" s="1">
        <v>37</v>
      </c>
      <c r="W53" s="1">
        <v>248</v>
      </c>
      <c r="X53" s="1">
        <v>47</v>
      </c>
      <c r="Y53" s="1">
        <f t="shared" si="3"/>
        <v>295</v>
      </c>
      <c r="Z53">
        <v>8</v>
      </c>
      <c r="AA53">
        <v>4</v>
      </c>
      <c r="AB53">
        <f t="shared" si="4"/>
        <v>12</v>
      </c>
    </row>
    <row r="54" spans="1:28" x14ac:dyDescent="0.35">
      <c r="A54">
        <v>2013</v>
      </c>
      <c r="B54">
        <v>5</v>
      </c>
      <c r="C54">
        <v>53</v>
      </c>
      <c r="D54">
        <v>156</v>
      </c>
      <c r="E54">
        <v>80</v>
      </c>
      <c r="F54" s="1">
        <f t="shared" si="0"/>
        <v>236</v>
      </c>
      <c r="G54" s="1">
        <v>18</v>
      </c>
      <c r="H54">
        <v>38</v>
      </c>
      <c r="I54" s="1">
        <f t="shared" si="1"/>
        <v>56</v>
      </c>
      <c r="J54">
        <v>23</v>
      </c>
      <c r="K54">
        <v>44</v>
      </c>
      <c r="L54" s="1">
        <f t="shared" si="2"/>
        <v>67</v>
      </c>
      <c r="M54">
        <v>56</v>
      </c>
      <c r="N54" s="1">
        <v>66</v>
      </c>
      <c r="O54" s="1">
        <v>66</v>
      </c>
      <c r="P54" s="1">
        <v>48</v>
      </c>
      <c r="Q54" s="1">
        <v>60</v>
      </c>
      <c r="R54" s="1">
        <v>48</v>
      </c>
      <c r="S54">
        <v>66</v>
      </c>
      <c r="T54">
        <v>32</v>
      </c>
      <c r="U54">
        <v>36</v>
      </c>
      <c r="V54" s="1">
        <v>42</v>
      </c>
      <c r="W54" s="1">
        <v>144</v>
      </c>
      <c r="X54" s="1">
        <v>30</v>
      </c>
      <c r="Y54" s="1">
        <f t="shared" si="3"/>
        <v>174</v>
      </c>
      <c r="Z54">
        <v>11</v>
      </c>
      <c r="AB54">
        <f t="shared" si="4"/>
        <v>11</v>
      </c>
    </row>
    <row r="55" spans="1:28" x14ac:dyDescent="0.35">
      <c r="A55">
        <v>2013</v>
      </c>
      <c r="B55">
        <v>6</v>
      </c>
      <c r="C55">
        <v>54</v>
      </c>
      <c r="D55">
        <v>137</v>
      </c>
      <c r="E55">
        <v>70</v>
      </c>
      <c r="F55" s="1">
        <f t="shared" si="0"/>
        <v>207</v>
      </c>
      <c r="G55" s="1">
        <v>16</v>
      </c>
      <c r="H55">
        <v>31</v>
      </c>
      <c r="I55" s="1">
        <f t="shared" si="1"/>
        <v>47</v>
      </c>
      <c r="J55">
        <v>28</v>
      </c>
      <c r="K55">
        <v>33</v>
      </c>
      <c r="L55" s="1">
        <f t="shared" si="2"/>
        <v>61</v>
      </c>
      <c r="M55">
        <v>47</v>
      </c>
      <c r="N55" s="1">
        <v>49</v>
      </c>
      <c r="O55" s="1">
        <v>49</v>
      </c>
      <c r="P55" s="1">
        <v>44</v>
      </c>
      <c r="Q55" s="1">
        <v>62</v>
      </c>
      <c r="R55" s="1">
        <v>44</v>
      </c>
      <c r="S55">
        <v>49</v>
      </c>
      <c r="T55">
        <v>44</v>
      </c>
      <c r="U55">
        <v>40</v>
      </c>
      <c r="V55" s="1">
        <v>18</v>
      </c>
      <c r="W55" s="1">
        <v>340</v>
      </c>
      <c r="X55" s="1">
        <v>44</v>
      </c>
      <c r="Y55" s="1">
        <f t="shared" si="3"/>
        <v>384</v>
      </c>
      <c r="Z55">
        <v>7</v>
      </c>
      <c r="AA55">
        <v>6</v>
      </c>
      <c r="AB55">
        <f t="shared" si="4"/>
        <v>13</v>
      </c>
    </row>
    <row r="56" spans="1:28" x14ac:dyDescent="0.35">
      <c r="A56">
        <v>2013</v>
      </c>
      <c r="B56">
        <v>7</v>
      </c>
      <c r="C56">
        <v>55</v>
      </c>
      <c r="D56">
        <v>255</v>
      </c>
      <c r="E56">
        <v>104</v>
      </c>
      <c r="F56" s="1">
        <f t="shared" si="0"/>
        <v>359</v>
      </c>
      <c r="G56" s="1">
        <v>33</v>
      </c>
      <c r="H56">
        <v>31</v>
      </c>
      <c r="I56" s="1">
        <f t="shared" si="1"/>
        <v>64</v>
      </c>
      <c r="J56">
        <v>38</v>
      </c>
      <c r="K56">
        <v>71</v>
      </c>
      <c r="L56" s="1">
        <f t="shared" si="2"/>
        <v>109</v>
      </c>
      <c r="M56">
        <v>64</v>
      </c>
      <c r="N56" s="1">
        <v>70</v>
      </c>
      <c r="O56" s="1">
        <v>70</v>
      </c>
      <c r="P56" s="1">
        <v>70</v>
      </c>
      <c r="Q56" s="1">
        <v>64</v>
      </c>
      <c r="R56" s="1">
        <v>70</v>
      </c>
      <c r="S56">
        <v>70</v>
      </c>
      <c r="T56">
        <v>56</v>
      </c>
      <c r="U56">
        <v>60</v>
      </c>
      <c r="V56" s="1">
        <v>56</v>
      </c>
      <c r="W56" s="1">
        <v>298</v>
      </c>
      <c r="X56" s="1">
        <v>60</v>
      </c>
      <c r="Y56" s="1">
        <f t="shared" si="3"/>
        <v>358</v>
      </c>
      <c r="Z56">
        <v>7</v>
      </c>
      <c r="AA56">
        <v>6</v>
      </c>
      <c r="AB56">
        <f t="shared" si="4"/>
        <v>13</v>
      </c>
    </row>
    <row r="57" spans="1:28" x14ac:dyDescent="0.35">
      <c r="A57">
        <v>2013</v>
      </c>
      <c r="B57">
        <v>8</v>
      </c>
      <c r="C57">
        <v>56</v>
      </c>
      <c r="D57">
        <v>116</v>
      </c>
      <c r="E57">
        <v>69</v>
      </c>
      <c r="F57" s="1">
        <f t="shared" si="0"/>
        <v>185</v>
      </c>
      <c r="G57" s="1">
        <v>14</v>
      </c>
      <c r="H57">
        <v>18</v>
      </c>
      <c r="I57" s="1">
        <f t="shared" si="1"/>
        <v>32</v>
      </c>
      <c r="J57">
        <v>23</v>
      </c>
      <c r="K57">
        <v>39</v>
      </c>
      <c r="L57" s="1">
        <f t="shared" si="2"/>
        <v>62</v>
      </c>
      <c r="M57">
        <v>32</v>
      </c>
      <c r="N57" s="1">
        <v>40</v>
      </c>
      <c r="O57" s="1">
        <v>42</v>
      </c>
      <c r="P57" s="1">
        <v>56</v>
      </c>
      <c r="Q57" s="1">
        <v>40</v>
      </c>
      <c r="R57" s="1">
        <v>56</v>
      </c>
      <c r="S57">
        <v>40</v>
      </c>
      <c r="T57">
        <v>64</v>
      </c>
      <c r="U57">
        <v>54</v>
      </c>
      <c r="V57" s="1">
        <v>49</v>
      </c>
      <c r="W57" s="1">
        <v>174</v>
      </c>
      <c r="X57" s="1">
        <v>72</v>
      </c>
      <c r="Y57" s="1">
        <f t="shared" si="3"/>
        <v>246</v>
      </c>
      <c r="Z57">
        <v>7</v>
      </c>
      <c r="AA57">
        <v>6</v>
      </c>
      <c r="AB57">
        <f t="shared" si="4"/>
        <v>13</v>
      </c>
    </row>
    <row r="58" spans="1:28" x14ac:dyDescent="0.35">
      <c r="A58">
        <v>2013</v>
      </c>
      <c r="B58">
        <v>9</v>
      </c>
      <c r="C58">
        <v>57</v>
      </c>
      <c r="D58">
        <v>261</v>
      </c>
      <c r="E58">
        <v>90</v>
      </c>
      <c r="F58" s="1">
        <f t="shared" si="0"/>
        <v>351</v>
      </c>
      <c r="G58" s="1">
        <v>23</v>
      </c>
      <c r="H58">
        <v>37</v>
      </c>
      <c r="I58" s="1">
        <f t="shared" si="1"/>
        <v>60</v>
      </c>
      <c r="J58">
        <v>21</v>
      </c>
      <c r="K58">
        <v>42</v>
      </c>
      <c r="L58" s="1">
        <f t="shared" si="2"/>
        <v>63</v>
      </c>
      <c r="M58">
        <v>60</v>
      </c>
      <c r="N58" s="1">
        <v>64</v>
      </c>
      <c r="O58" s="1">
        <v>66</v>
      </c>
      <c r="P58" s="1">
        <v>70</v>
      </c>
      <c r="Q58" s="1">
        <v>62</v>
      </c>
      <c r="R58" s="1">
        <v>70</v>
      </c>
      <c r="S58">
        <v>64</v>
      </c>
      <c r="T58">
        <v>38</v>
      </c>
      <c r="U58">
        <v>50</v>
      </c>
      <c r="V58" s="1">
        <v>32</v>
      </c>
      <c r="W58" s="1">
        <v>320</v>
      </c>
      <c r="X58" s="1">
        <v>69</v>
      </c>
      <c r="Y58" s="1">
        <f t="shared" si="3"/>
        <v>389</v>
      </c>
      <c r="Z58">
        <v>5</v>
      </c>
      <c r="AA58">
        <v>6</v>
      </c>
      <c r="AB58">
        <f t="shared" si="4"/>
        <v>11</v>
      </c>
    </row>
    <row r="59" spans="1:28" x14ac:dyDescent="0.35">
      <c r="A59">
        <v>2013</v>
      </c>
      <c r="B59">
        <v>10</v>
      </c>
      <c r="C59">
        <v>58</v>
      </c>
      <c r="D59">
        <v>48</v>
      </c>
      <c r="E59">
        <v>70</v>
      </c>
      <c r="F59" s="1">
        <f t="shared" si="0"/>
        <v>118</v>
      </c>
      <c r="G59" s="1">
        <v>13</v>
      </c>
      <c r="H59">
        <v>27</v>
      </c>
      <c r="I59" s="1">
        <f t="shared" si="1"/>
        <v>40</v>
      </c>
      <c r="J59">
        <v>17</v>
      </c>
      <c r="K59">
        <v>38</v>
      </c>
      <c r="L59" s="1">
        <f t="shared" si="2"/>
        <v>55</v>
      </c>
      <c r="M59">
        <v>40</v>
      </c>
      <c r="N59" s="1">
        <v>47</v>
      </c>
      <c r="O59" s="1">
        <v>50</v>
      </c>
      <c r="P59" s="1">
        <v>84</v>
      </c>
      <c r="Q59" s="1">
        <v>50</v>
      </c>
      <c r="R59" s="1">
        <v>84</v>
      </c>
      <c r="S59">
        <v>47</v>
      </c>
      <c r="T59">
        <v>42</v>
      </c>
      <c r="U59">
        <v>59</v>
      </c>
      <c r="V59" s="1">
        <v>30</v>
      </c>
      <c r="W59" s="1">
        <v>184</v>
      </c>
      <c r="X59" s="1">
        <v>75</v>
      </c>
      <c r="Y59" s="1">
        <f t="shared" si="3"/>
        <v>259</v>
      </c>
      <c r="AA59">
        <v>3</v>
      </c>
      <c r="AB59">
        <f t="shared" si="4"/>
        <v>3</v>
      </c>
    </row>
    <row r="60" spans="1:28" x14ac:dyDescent="0.35">
      <c r="A60">
        <v>2013</v>
      </c>
      <c r="B60">
        <v>11</v>
      </c>
      <c r="C60">
        <v>59</v>
      </c>
      <c r="D60">
        <v>157</v>
      </c>
      <c r="E60">
        <v>69</v>
      </c>
      <c r="F60" s="1">
        <f t="shared" si="0"/>
        <v>226</v>
      </c>
      <c r="G60" s="1">
        <v>25</v>
      </c>
      <c r="H60">
        <v>31</v>
      </c>
      <c r="I60" s="1">
        <f t="shared" si="1"/>
        <v>56</v>
      </c>
      <c r="J60">
        <v>23</v>
      </c>
      <c r="K60">
        <v>53</v>
      </c>
      <c r="L60" s="1">
        <f t="shared" si="2"/>
        <v>76</v>
      </c>
      <c r="M60">
        <v>56</v>
      </c>
      <c r="N60" s="1">
        <v>70</v>
      </c>
      <c r="O60" s="1">
        <v>70</v>
      </c>
      <c r="P60" s="1">
        <v>38</v>
      </c>
      <c r="Q60" s="1">
        <v>70</v>
      </c>
      <c r="R60" s="1">
        <v>38</v>
      </c>
      <c r="S60">
        <v>70</v>
      </c>
      <c r="T60">
        <v>40</v>
      </c>
      <c r="U60">
        <v>59</v>
      </c>
      <c r="V60" s="1">
        <v>30</v>
      </c>
      <c r="W60" s="1">
        <v>204</v>
      </c>
      <c r="X60" s="1">
        <v>68</v>
      </c>
      <c r="Y60" s="1">
        <f t="shared" si="3"/>
        <v>272</v>
      </c>
      <c r="Z60">
        <v>4</v>
      </c>
      <c r="AA60">
        <v>4</v>
      </c>
      <c r="AB60">
        <f t="shared" si="4"/>
        <v>8</v>
      </c>
    </row>
    <row r="61" spans="1:28" x14ac:dyDescent="0.35">
      <c r="A61">
        <v>2013</v>
      </c>
      <c r="B61">
        <v>12</v>
      </c>
      <c r="C61">
        <v>60</v>
      </c>
      <c r="D61">
        <v>229</v>
      </c>
      <c r="E61">
        <v>114</v>
      </c>
      <c r="F61" s="1">
        <f t="shared" si="0"/>
        <v>343</v>
      </c>
      <c r="G61" s="1">
        <v>20</v>
      </c>
      <c r="H61">
        <v>22</v>
      </c>
      <c r="I61" s="1">
        <f t="shared" si="1"/>
        <v>42</v>
      </c>
      <c r="J61">
        <v>16</v>
      </c>
      <c r="K61">
        <v>17</v>
      </c>
      <c r="L61" s="1">
        <f t="shared" si="2"/>
        <v>33</v>
      </c>
      <c r="M61">
        <v>42</v>
      </c>
      <c r="N61" s="1">
        <v>50</v>
      </c>
      <c r="O61" s="1">
        <v>52</v>
      </c>
      <c r="P61" s="1">
        <v>40</v>
      </c>
      <c r="Q61" s="1">
        <v>55</v>
      </c>
      <c r="R61" s="1">
        <v>40</v>
      </c>
      <c r="S61">
        <v>50</v>
      </c>
      <c r="T61">
        <v>37</v>
      </c>
      <c r="U61">
        <v>58</v>
      </c>
      <c r="V61" s="1">
        <v>18</v>
      </c>
      <c r="W61" s="1">
        <v>248</v>
      </c>
      <c r="X61" s="1">
        <v>60</v>
      </c>
      <c r="Y61" s="1">
        <f t="shared" si="3"/>
        <v>308</v>
      </c>
      <c r="Z61">
        <v>14</v>
      </c>
      <c r="AA61">
        <v>4</v>
      </c>
      <c r="AB61">
        <f t="shared" si="4"/>
        <v>18</v>
      </c>
    </row>
    <row r="62" spans="1:28" x14ac:dyDescent="0.35">
      <c r="A62">
        <v>2014</v>
      </c>
      <c r="B62">
        <v>1</v>
      </c>
      <c r="C62">
        <v>61</v>
      </c>
      <c r="D62">
        <v>60</v>
      </c>
      <c r="E62">
        <v>104</v>
      </c>
      <c r="F62" s="1">
        <f t="shared" si="0"/>
        <v>164</v>
      </c>
      <c r="G62" s="1">
        <v>12</v>
      </c>
      <c r="H62">
        <v>18</v>
      </c>
      <c r="I62" s="1">
        <f t="shared" si="1"/>
        <v>30</v>
      </c>
      <c r="J62">
        <v>13</v>
      </c>
      <c r="K62">
        <v>20</v>
      </c>
      <c r="L62" s="1">
        <f t="shared" si="2"/>
        <v>33</v>
      </c>
      <c r="M62">
        <v>30</v>
      </c>
      <c r="N62" s="1">
        <v>43</v>
      </c>
      <c r="O62" s="1">
        <v>43</v>
      </c>
      <c r="P62" s="1">
        <v>28</v>
      </c>
      <c r="Q62" s="1">
        <v>40</v>
      </c>
      <c r="R62" s="1">
        <v>28</v>
      </c>
      <c r="S62">
        <v>43</v>
      </c>
      <c r="T62">
        <v>50</v>
      </c>
      <c r="U62">
        <v>25</v>
      </c>
      <c r="V62" s="1">
        <v>19</v>
      </c>
      <c r="W62" s="1">
        <v>240</v>
      </c>
      <c r="X62" s="1">
        <v>630</v>
      </c>
      <c r="Y62" s="1">
        <f t="shared" si="3"/>
        <v>870</v>
      </c>
      <c r="Z62">
        <v>7</v>
      </c>
      <c r="AA62">
        <v>2</v>
      </c>
      <c r="AB62">
        <f t="shared" si="4"/>
        <v>9</v>
      </c>
    </row>
    <row r="63" spans="1:28" x14ac:dyDescent="0.35">
      <c r="A63">
        <v>2014</v>
      </c>
      <c r="B63">
        <v>2</v>
      </c>
      <c r="C63">
        <v>62</v>
      </c>
      <c r="D63">
        <v>48</v>
      </c>
      <c r="E63">
        <v>139</v>
      </c>
      <c r="F63" s="1">
        <f t="shared" si="0"/>
        <v>187</v>
      </c>
      <c r="G63" s="1">
        <v>23</v>
      </c>
      <c r="H63">
        <v>26</v>
      </c>
      <c r="I63" s="1">
        <f t="shared" si="1"/>
        <v>49</v>
      </c>
      <c r="J63">
        <v>18</v>
      </c>
      <c r="K63">
        <v>30</v>
      </c>
      <c r="L63" s="1">
        <f t="shared" si="2"/>
        <v>48</v>
      </c>
      <c r="M63">
        <v>49</v>
      </c>
      <c r="N63" s="1">
        <v>52</v>
      </c>
      <c r="O63" s="1">
        <v>52</v>
      </c>
      <c r="P63" s="1">
        <v>32</v>
      </c>
      <c r="Q63" s="1">
        <v>49</v>
      </c>
      <c r="R63" s="1">
        <v>32</v>
      </c>
      <c r="S63">
        <v>52</v>
      </c>
      <c r="T63">
        <v>28</v>
      </c>
      <c r="U63">
        <v>19</v>
      </c>
      <c r="V63" s="1">
        <v>27</v>
      </c>
      <c r="W63" s="1">
        <v>615</v>
      </c>
      <c r="X63" s="1">
        <v>1001</v>
      </c>
      <c r="Y63" s="1">
        <f t="shared" si="3"/>
        <v>1616</v>
      </c>
      <c r="Z63">
        <v>7</v>
      </c>
      <c r="AA63">
        <v>4</v>
      </c>
      <c r="AB63">
        <f t="shared" si="4"/>
        <v>11</v>
      </c>
    </row>
    <row r="64" spans="1:28" x14ac:dyDescent="0.35">
      <c r="A64">
        <v>2014</v>
      </c>
      <c r="B64">
        <v>3</v>
      </c>
      <c r="C64">
        <v>63</v>
      </c>
      <c r="D64">
        <v>100</v>
      </c>
      <c r="E64">
        <v>144</v>
      </c>
      <c r="F64" s="1">
        <f t="shared" si="0"/>
        <v>244</v>
      </c>
      <c r="G64" s="1">
        <v>7</v>
      </c>
      <c r="H64">
        <v>25</v>
      </c>
      <c r="I64" s="1">
        <f t="shared" si="1"/>
        <v>32</v>
      </c>
      <c r="J64">
        <v>20</v>
      </c>
      <c r="K64">
        <v>31</v>
      </c>
      <c r="L64" s="1">
        <f t="shared" si="2"/>
        <v>51</v>
      </c>
      <c r="M64">
        <v>33</v>
      </c>
      <c r="N64" s="1">
        <v>45</v>
      </c>
      <c r="O64" s="1">
        <v>45</v>
      </c>
      <c r="P64" s="1">
        <v>28</v>
      </c>
      <c r="Q64" s="1">
        <v>32</v>
      </c>
      <c r="R64" s="1">
        <v>28</v>
      </c>
      <c r="S64">
        <v>45</v>
      </c>
      <c r="T64">
        <v>32</v>
      </c>
      <c r="U64">
        <v>25</v>
      </c>
      <c r="V64" s="1">
        <v>36</v>
      </c>
      <c r="W64" s="1">
        <v>441</v>
      </c>
      <c r="X64" s="1">
        <v>948</v>
      </c>
      <c r="Y64" s="1">
        <f t="shared" si="3"/>
        <v>1389</v>
      </c>
      <c r="Z64">
        <v>5</v>
      </c>
      <c r="AA64">
        <v>6</v>
      </c>
      <c r="AB64">
        <f t="shared" si="4"/>
        <v>11</v>
      </c>
    </row>
    <row r="65" spans="1:28" x14ac:dyDescent="0.35">
      <c r="A65">
        <v>2014</v>
      </c>
      <c r="B65">
        <v>4</v>
      </c>
      <c r="C65">
        <v>64</v>
      </c>
      <c r="D65">
        <v>44</v>
      </c>
      <c r="E65">
        <v>218</v>
      </c>
      <c r="F65" s="1">
        <f t="shared" si="0"/>
        <v>262</v>
      </c>
      <c r="G65" s="1">
        <v>11</v>
      </c>
      <c r="H65">
        <v>25</v>
      </c>
      <c r="I65" s="1">
        <f t="shared" si="1"/>
        <v>36</v>
      </c>
      <c r="J65">
        <v>12</v>
      </c>
      <c r="K65">
        <v>19</v>
      </c>
      <c r="L65" s="1">
        <f t="shared" si="2"/>
        <v>31</v>
      </c>
      <c r="M65">
        <v>36</v>
      </c>
      <c r="N65" s="1">
        <v>115</v>
      </c>
      <c r="O65" s="1">
        <v>115</v>
      </c>
      <c r="P65" s="1">
        <v>45</v>
      </c>
      <c r="Q65" s="1">
        <v>33</v>
      </c>
      <c r="R65" s="1">
        <v>45</v>
      </c>
      <c r="S65">
        <v>118</v>
      </c>
      <c r="T65">
        <v>50</v>
      </c>
      <c r="U65">
        <v>25</v>
      </c>
      <c r="V65" s="1">
        <v>42</v>
      </c>
      <c r="W65" s="1">
        <v>824</v>
      </c>
      <c r="X65" s="1">
        <v>240</v>
      </c>
      <c r="Y65" s="1">
        <f t="shared" si="3"/>
        <v>1064</v>
      </c>
      <c r="Z65">
        <v>3</v>
      </c>
      <c r="AA65">
        <v>5</v>
      </c>
      <c r="AB65">
        <f t="shared" si="4"/>
        <v>8</v>
      </c>
    </row>
    <row r="66" spans="1:28" x14ac:dyDescent="0.35">
      <c r="A66">
        <v>2014</v>
      </c>
      <c r="B66">
        <v>5</v>
      </c>
      <c r="C66">
        <v>65</v>
      </c>
      <c r="D66">
        <v>191</v>
      </c>
      <c r="E66">
        <v>171</v>
      </c>
      <c r="F66" s="1">
        <f t="shared" si="0"/>
        <v>362</v>
      </c>
      <c r="G66" s="1">
        <v>13</v>
      </c>
      <c r="H66">
        <v>29</v>
      </c>
      <c r="I66" s="1">
        <f t="shared" si="1"/>
        <v>42</v>
      </c>
      <c r="J66">
        <v>11</v>
      </c>
      <c r="K66">
        <v>29</v>
      </c>
      <c r="L66" s="1">
        <f t="shared" si="2"/>
        <v>40</v>
      </c>
      <c r="M66">
        <v>42</v>
      </c>
      <c r="N66" s="1">
        <v>83</v>
      </c>
      <c r="O66" s="1">
        <v>83</v>
      </c>
      <c r="P66" s="1">
        <v>45</v>
      </c>
      <c r="Q66" s="1">
        <v>28</v>
      </c>
      <c r="R66" s="1">
        <v>45</v>
      </c>
      <c r="S66">
        <v>83</v>
      </c>
      <c r="T66">
        <v>47</v>
      </c>
      <c r="U66">
        <v>27</v>
      </c>
      <c r="V66" s="1">
        <v>35</v>
      </c>
      <c r="W66" s="1">
        <v>218</v>
      </c>
      <c r="X66" s="1">
        <v>117</v>
      </c>
      <c r="Y66" s="1">
        <f t="shared" si="3"/>
        <v>335</v>
      </c>
      <c r="Z66">
        <v>4</v>
      </c>
      <c r="AA66">
        <v>2</v>
      </c>
      <c r="AB66">
        <f t="shared" si="4"/>
        <v>6</v>
      </c>
    </row>
    <row r="67" spans="1:28" x14ac:dyDescent="0.35">
      <c r="A67">
        <v>2014</v>
      </c>
      <c r="B67">
        <v>6</v>
      </c>
      <c r="C67">
        <v>66</v>
      </c>
      <c r="D67">
        <v>197</v>
      </c>
      <c r="E67">
        <v>141</v>
      </c>
      <c r="F67" s="1">
        <f t="shared" ref="F67:F96" si="5">D67+E67</f>
        <v>338</v>
      </c>
      <c r="G67" s="1">
        <v>11</v>
      </c>
      <c r="H67">
        <v>34</v>
      </c>
      <c r="I67" s="1">
        <f t="shared" ref="I67:I96" si="6">G67+H67</f>
        <v>45</v>
      </c>
      <c r="J67">
        <v>14</v>
      </c>
      <c r="K67">
        <v>26</v>
      </c>
      <c r="L67" s="1">
        <f t="shared" ref="L67:L96" si="7">J67+K67</f>
        <v>40</v>
      </c>
      <c r="M67">
        <v>46</v>
      </c>
      <c r="N67" s="1">
        <v>119</v>
      </c>
      <c r="O67" s="1">
        <v>119</v>
      </c>
      <c r="P67" s="1">
        <v>56</v>
      </c>
      <c r="Q67" s="1">
        <v>44</v>
      </c>
      <c r="R67" s="1">
        <v>56</v>
      </c>
      <c r="S67">
        <v>120</v>
      </c>
      <c r="T67">
        <v>55</v>
      </c>
      <c r="U67">
        <v>18</v>
      </c>
      <c r="V67" s="1">
        <v>39</v>
      </c>
      <c r="W67" s="1">
        <v>440</v>
      </c>
      <c r="X67" s="1">
        <v>90</v>
      </c>
      <c r="Y67" s="1">
        <f t="shared" ref="Y67:Y96" si="8">W67+X67</f>
        <v>530</v>
      </c>
      <c r="Z67">
        <v>3</v>
      </c>
      <c r="AA67">
        <v>3</v>
      </c>
      <c r="AB67">
        <f t="shared" ref="AB67:AB96" si="9">Z67+AA67</f>
        <v>6</v>
      </c>
    </row>
    <row r="68" spans="1:28" x14ac:dyDescent="0.35">
      <c r="A68">
        <v>2014</v>
      </c>
      <c r="B68">
        <v>7</v>
      </c>
      <c r="C68">
        <v>67</v>
      </c>
      <c r="D68">
        <v>20</v>
      </c>
      <c r="E68">
        <v>96</v>
      </c>
      <c r="F68" s="1">
        <f t="shared" si="5"/>
        <v>116</v>
      </c>
      <c r="G68" s="1">
        <v>10</v>
      </c>
      <c r="H68">
        <v>20</v>
      </c>
      <c r="I68" s="1">
        <f t="shared" si="6"/>
        <v>30</v>
      </c>
      <c r="J68">
        <v>15</v>
      </c>
      <c r="K68">
        <v>26</v>
      </c>
      <c r="L68" s="1">
        <f t="shared" si="7"/>
        <v>41</v>
      </c>
      <c r="M68">
        <v>30</v>
      </c>
      <c r="N68" s="1">
        <v>82</v>
      </c>
      <c r="O68" s="1">
        <v>82</v>
      </c>
      <c r="P68" s="1">
        <v>39</v>
      </c>
      <c r="Q68" s="1">
        <v>37</v>
      </c>
      <c r="R68" s="1">
        <v>39</v>
      </c>
      <c r="S68">
        <v>85</v>
      </c>
      <c r="T68">
        <v>42</v>
      </c>
      <c r="U68">
        <v>32</v>
      </c>
      <c r="V68" s="1">
        <v>30</v>
      </c>
      <c r="W68" s="1">
        <v>890</v>
      </c>
      <c r="X68" s="1">
        <v>79</v>
      </c>
      <c r="Y68" s="1">
        <f t="shared" si="8"/>
        <v>969</v>
      </c>
      <c r="Z68">
        <v>6</v>
      </c>
      <c r="AA68">
        <v>1</v>
      </c>
      <c r="AB68">
        <f t="shared" si="9"/>
        <v>7</v>
      </c>
    </row>
    <row r="69" spans="1:28" x14ac:dyDescent="0.35">
      <c r="A69">
        <v>2014</v>
      </c>
      <c r="B69">
        <v>8</v>
      </c>
      <c r="C69">
        <v>68</v>
      </c>
      <c r="D69">
        <v>164</v>
      </c>
      <c r="E69">
        <v>448</v>
      </c>
      <c r="F69" s="1">
        <f t="shared" si="5"/>
        <v>612</v>
      </c>
      <c r="G69" s="1">
        <v>12</v>
      </c>
      <c r="H69">
        <v>27</v>
      </c>
      <c r="I69" s="1">
        <f t="shared" si="6"/>
        <v>39</v>
      </c>
      <c r="J69">
        <v>17</v>
      </c>
      <c r="K69">
        <v>34</v>
      </c>
      <c r="L69" s="1">
        <f t="shared" si="7"/>
        <v>51</v>
      </c>
      <c r="M69">
        <v>39</v>
      </c>
      <c r="N69" s="1">
        <v>90</v>
      </c>
      <c r="O69" s="1">
        <v>90</v>
      </c>
      <c r="Q69" s="1">
        <v>46</v>
      </c>
      <c r="R69" s="1">
        <v>48</v>
      </c>
      <c r="S69">
        <v>90</v>
      </c>
      <c r="T69">
        <v>51</v>
      </c>
      <c r="U69">
        <v>40</v>
      </c>
      <c r="V69" s="1">
        <v>28</v>
      </c>
      <c r="W69" s="1">
        <v>970</v>
      </c>
      <c r="X69" s="1">
        <v>120</v>
      </c>
      <c r="Y69" s="1">
        <f t="shared" si="8"/>
        <v>1090</v>
      </c>
      <c r="Z69">
        <v>4</v>
      </c>
      <c r="AA69">
        <v>2</v>
      </c>
      <c r="AB69">
        <f t="shared" si="9"/>
        <v>6</v>
      </c>
    </row>
    <row r="70" spans="1:28" x14ac:dyDescent="0.35">
      <c r="A70">
        <v>2014</v>
      </c>
      <c r="B70">
        <v>9</v>
      </c>
      <c r="C70">
        <v>69</v>
      </c>
      <c r="D70">
        <v>182</v>
      </c>
      <c r="E70">
        <v>90</v>
      </c>
      <c r="F70" s="1">
        <f t="shared" si="5"/>
        <v>272</v>
      </c>
      <c r="G70" s="1">
        <v>14</v>
      </c>
      <c r="H70">
        <v>43</v>
      </c>
      <c r="I70" s="1">
        <f t="shared" si="6"/>
        <v>57</v>
      </c>
      <c r="J70">
        <v>12</v>
      </c>
      <c r="K70">
        <v>18</v>
      </c>
      <c r="L70" s="1">
        <f t="shared" si="7"/>
        <v>30</v>
      </c>
      <c r="M70">
        <v>62</v>
      </c>
      <c r="N70" s="1">
        <v>119</v>
      </c>
      <c r="O70" s="1">
        <v>119</v>
      </c>
      <c r="P70" s="1">
        <v>52</v>
      </c>
      <c r="Q70" s="1">
        <v>46</v>
      </c>
      <c r="R70" s="1">
        <v>52</v>
      </c>
      <c r="S70">
        <v>119</v>
      </c>
      <c r="T70">
        <v>62</v>
      </c>
      <c r="U70">
        <v>40</v>
      </c>
      <c r="V70" s="1">
        <v>26</v>
      </c>
      <c r="W70" s="1">
        <v>1110</v>
      </c>
      <c r="X70" s="1">
        <v>490</v>
      </c>
      <c r="Y70" s="1">
        <f t="shared" si="8"/>
        <v>1600</v>
      </c>
      <c r="Z70">
        <v>6</v>
      </c>
      <c r="AA70">
        <v>10</v>
      </c>
      <c r="AB70">
        <f t="shared" si="9"/>
        <v>16</v>
      </c>
    </row>
    <row r="71" spans="1:28" x14ac:dyDescent="0.35">
      <c r="A71">
        <v>2014</v>
      </c>
      <c r="B71">
        <v>10</v>
      </c>
      <c r="C71">
        <v>70</v>
      </c>
      <c r="D71">
        <v>185</v>
      </c>
      <c r="E71">
        <v>107</v>
      </c>
      <c r="F71" s="1">
        <f t="shared" si="5"/>
        <v>292</v>
      </c>
      <c r="G71" s="1">
        <v>7</v>
      </c>
      <c r="H71">
        <v>43</v>
      </c>
      <c r="I71" s="1">
        <f t="shared" si="6"/>
        <v>50</v>
      </c>
      <c r="J71">
        <v>20</v>
      </c>
      <c r="K71">
        <v>39</v>
      </c>
      <c r="L71" s="1">
        <f t="shared" si="7"/>
        <v>59</v>
      </c>
      <c r="M71">
        <v>57</v>
      </c>
      <c r="N71" s="1">
        <v>159</v>
      </c>
      <c r="O71" s="1">
        <v>159</v>
      </c>
      <c r="P71" s="1">
        <v>54</v>
      </c>
      <c r="Q71" s="1">
        <v>49</v>
      </c>
      <c r="R71" s="1">
        <v>54</v>
      </c>
      <c r="S71">
        <v>162</v>
      </c>
      <c r="T71">
        <v>60</v>
      </c>
      <c r="U71">
        <v>40</v>
      </c>
      <c r="V71" s="1">
        <v>48</v>
      </c>
      <c r="W71" s="1">
        <v>740</v>
      </c>
      <c r="X71" s="1">
        <v>170</v>
      </c>
      <c r="Y71" s="1">
        <f t="shared" si="8"/>
        <v>910</v>
      </c>
      <c r="Z71">
        <v>7</v>
      </c>
      <c r="AA71">
        <v>20</v>
      </c>
      <c r="AB71">
        <f t="shared" si="9"/>
        <v>27</v>
      </c>
    </row>
    <row r="72" spans="1:28" x14ac:dyDescent="0.35">
      <c r="A72">
        <v>2014</v>
      </c>
      <c r="B72">
        <v>11</v>
      </c>
      <c r="C72">
        <v>71</v>
      </c>
      <c r="D72">
        <v>55</v>
      </c>
      <c r="E72">
        <v>68</v>
      </c>
      <c r="F72" s="1">
        <f t="shared" si="5"/>
        <v>123</v>
      </c>
      <c r="G72" s="1">
        <v>8</v>
      </c>
      <c r="H72">
        <v>26</v>
      </c>
      <c r="I72" s="1">
        <f t="shared" si="6"/>
        <v>34</v>
      </c>
      <c r="J72">
        <v>6</v>
      </c>
      <c r="K72">
        <v>10</v>
      </c>
      <c r="L72" s="1">
        <f t="shared" si="7"/>
        <v>16</v>
      </c>
      <c r="M72">
        <v>34</v>
      </c>
      <c r="N72" s="1">
        <v>42</v>
      </c>
      <c r="O72" s="1">
        <v>42</v>
      </c>
      <c r="P72" s="1">
        <v>28</v>
      </c>
      <c r="Q72" s="1">
        <v>30</v>
      </c>
      <c r="R72" s="1">
        <v>28</v>
      </c>
      <c r="S72">
        <v>43</v>
      </c>
      <c r="T72">
        <v>60</v>
      </c>
      <c r="U72">
        <v>38</v>
      </c>
      <c r="V72" s="1">
        <v>38</v>
      </c>
      <c r="W72" s="1">
        <v>192</v>
      </c>
      <c r="X72" s="1">
        <v>410</v>
      </c>
      <c r="Y72" s="1">
        <f t="shared" si="8"/>
        <v>602</v>
      </c>
      <c r="AB72">
        <f t="shared" si="9"/>
        <v>0</v>
      </c>
    </row>
    <row r="73" spans="1:28" x14ac:dyDescent="0.35">
      <c r="A73">
        <v>2014</v>
      </c>
      <c r="B73">
        <v>12</v>
      </c>
      <c r="C73">
        <v>72</v>
      </c>
      <c r="D73">
        <v>30</v>
      </c>
      <c r="E73">
        <v>45</v>
      </c>
      <c r="F73" s="1">
        <f t="shared" si="5"/>
        <v>75</v>
      </c>
      <c r="I73" s="1">
        <f t="shared" si="6"/>
        <v>0</v>
      </c>
      <c r="J73">
        <v>3</v>
      </c>
      <c r="K73">
        <v>7</v>
      </c>
      <c r="L73" s="1">
        <f t="shared" si="7"/>
        <v>10</v>
      </c>
      <c r="W73" s="1">
        <v>99</v>
      </c>
      <c r="X73" s="1">
        <v>84</v>
      </c>
      <c r="Y73" s="1">
        <f t="shared" si="8"/>
        <v>183</v>
      </c>
      <c r="AB73">
        <f t="shared" si="9"/>
        <v>0</v>
      </c>
    </row>
    <row r="74" spans="1:28" x14ac:dyDescent="0.35">
      <c r="A74">
        <v>2015</v>
      </c>
      <c r="B74">
        <v>2</v>
      </c>
      <c r="C74">
        <v>73</v>
      </c>
      <c r="D74">
        <v>427</v>
      </c>
      <c r="E74">
        <v>44</v>
      </c>
      <c r="F74" s="1">
        <f t="shared" si="5"/>
        <v>471</v>
      </c>
      <c r="G74" s="1">
        <v>5</v>
      </c>
      <c r="H74">
        <v>10</v>
      </c>
      <c r="I74" s="1">
        <f t="shared" si="6"/>
        <v>15</v>
      </c>
      <c r="J74">
        <v>10</v>
      </c>
      <c r="K74">
        <v>10</v>
      </c>
      <c r="L74" s="1">
        <f t="shared" si="7"/>
        <v>20</v>
      </c>
      <c r="M74">
        <v>16</v>
      </c>
      <c r="N74" s="1">
        <v>113</v>
      </c>
      <c r="O74" s="1">
        <v>98</v>
      </c>
      <c r="P74" s="1">
        <v>34</v>
      </c>
      <c r="Q74" s="1">
        <v>38</v>
      </c>
      <c r="R74" s="1">
        <v>31</v>
      </c>
      <c r="S74">
        <v>113</v>
      </c>
      <c r="T74">
        <v>77</v>
      </c>
      <c r="U74">
        <v>44</v>
      </c>
      <c r="V74" s="1">
        <v>63</v>
      </c>
      <c r="W74" s="1">
        <v>349</v>
      </c>
      <c r="X74" s="1">
        <v>778</v>
      </c>
      <c r="Y74" s="1">
        <f t="shared" si="8"/>
        <v>1127</v>
      </c>
      <c r="Z74">
        <v>1</v>
      </c>
      <c r="AA74">
        <v>1</v>
      </c>
      <c r="AB74">
        <f t="shared" si="9"/>
        <v>2</v>
      </c>
    </row>
    <row r="75" spans="1:28" x14ac:dyDescent="0.35">
      <c r="A75">
        <v>2015</v>
      </c>
      <c r="B75">
        <v>3</v>
      </c>
      <c r="C75">
        <v>74</v>
      </c>
      <c r="D75">
        <v>298</v>
      </c>
      <c r="E75">
        <v>307</v>
      </c>
      <c r="F75" s="1">
        <f t="shared" si="5"/>
        <v>605</v>
      </c>
      <c r="G75" s="1">
        <v>10</v>
      </c>
      <c r="H75">
        <v>29</v>
      </c>
      <c r="I75" s="1">
        <f t="shared" si="6"/>
        <v>39</v>
      </c>
      <c r="J75">
        <v>30</v>
      </c>
      <c r="K75">
        <v>19</v>
      </c>
      <c r="L75" s="1">
        <f t="shared" si="7"/>
        <v>49</v>
      </c>
      <c r="M75">
        <v>39</v>
      </c>
      <c r="N75" s="1">
        <v>74</v>
      </c>
      <c r="O75" s="1">
        <v>63</v>
      </c>
      <c r="P75" s="1">
        <v>49</v>
      </c>
      <c r="Q75" s="1">
        <v>54</v>
      </c>
      <c r="R75" s="1">
        <v>44</v>
      </c>
      <c r="S75">
        <v>74</v>
      </c>
      <c r="T75">
        <v>51</v>
      </c>
      <c r="U75">
        <v>42</v>
      </c>
      <c r="V75" s="1">
        <v>39</v>
      </c>
      <c r="W75" s="1">
        <v>423</v>
      </c>
      <c r="X75" s="1">
        <v>970</v>
      </c>
      <c r="Y75" s="1">
        <f t="shared" si="8"/>
        <v>1393</v>
      </c>
      <c r="Z75">
        <v>1</v>
      </c>
      <c r="AB75">
        <f t="shared" si="9"/>
        <v>1</v>
      </c>
    </row>
    <row r="76" spans="1:28" x14ac:dyDescent="0.35">
      <c r="A76">
        <v>2015</v>
      </c>
      <c r="B76">
        <v>4</v>
      </c>
      <c r="C76">
        <v>75</v>
      </c>
      <c r="D76">
        <v>183</v>
      </c>
      <c r="E76">
        <v>318</v>
      </c>
      <c r="F76" s="1">
        <f t="shared" si="5"/>
        <v>501</v>
      </c>
      <c r="G76" s="1">
        <v>19</v>
      </c>
      <c r="H76">
        <v>22</v>
      </c>
      <c r="I76" s="1">
        <f t="shared" si="6"/>
        <v>41</v>
      </c>
      <c r="J76">
        <v>17</v>
      </c>
      <c r="K76">
        <v>14</v>
      </c>
      <c r="L76" s="1">
        <f t="shared" si="7"/>
        <v>31</v>
      </c>
      <c r="M76">
        <v>31</v>
      </c>
      <c r="N76" s="1">
        <v>134</v>
      </c>
      <c r="O76" s="1">
        <v>191</v>
      </c>
      <c r="P76" s="1">
        <v>48</v>
      </c>
      <c r="Q76" s="1">
        <v>67</v>
      </c>
      <c r="R76" s="1">
        <v>55</v>
      </c>
      <c r="S76">
        <v>134</v>
      </c>
      <c r="T76">
        <v>40</v>
      </c>
      <c r="U76">
        <v>40</v>
      </c>
      <c r="V76" s="1">
        <v>49</v>
      </c>
      <c r="W76" s="1">
        <v>469</v>
      </c>
      <c r="X76" s="1">
        <v>904</v>
      </c>
      <c r="Y76" s="1">
        <f t="shared" si="8"/>
        <v>1373</v>
      </c>
      <c r="Z76">
        <v>1</v>
      </c>
      <c r="AB76">
        <f t="shared" si="9"/>
        <v>1</v>
      </c>
    </row>
    <row r="77" spans="1:28" x14ac:dyDescent="0.35">
      <c r="A77">
        <v>2015</v>
      </c>
      <c r="B77">
        <v>5</v>
      </c>
      <c r="C77">
        <v>76</v>
      </c>
      <c r="D77">
        <v>252</v>
      </c>
      <c r="E77">
        <v>407</v>
      </c>
      <c r="F77" s="1">
        <f t="shared" si="5"/>
        <v>659</v>
      </c>
      <c r="G77" s="1">
        <v>8</v>
      </c>
      <c r="H77">
        <v>18</v>
      </c>
      <c r="I77" s="1">
        <f t="shared" si="6"/>
        <v>26</v>
      </c>
      <c r="J77">
        <v>24</v>
      </c>
      <c r="K77">
        <v>16</v>
      </c>
      <c r="L77" s="1">
        <f t="shared" si="7"/>
        <v>40</v>
      </c>
      <c r="M77">
        <v>23</v>
      </c>
      <c r="N77" s="1">
        <v>91</v>
      </c>
      <c r="O77" s="1">
        <v>95</v>
      </c>
      <c r="P77" s="1">
        <v>39</v>
      </c>
      <c r="Q77" s="1">
        <v>42</v>
      </c>
      <c r="R77" s="1">
        <v>37</v>
      </c>
      <c r="S77">
        <v>91</v>
      </c>
      <c r="T77">
        <v>35</v>
      </c>
      <c r="U77">
        <v>41</v>
      </c>
      <c r="V77" s="1">
        <v>31</v>
      </c>
      <c r="W77" s="1">
        <v>444</v>
      </c>
      <c r="X77" s="1">
        <v>924</v>
      </c>
      <c r="Y77" s="1">
        <f t="shared" si="8"/>
        <v>1368</v>
      </c>
      <c r="AA77">
        <v>2</v>
      </c>
      <c r="AB77">
        <f t="shared" si="9"/>
        <v>2</v>
      </c>
    </row>
    <row r="78" spans="1:28" x14ac:dyDescent="0.35">
      <c r="A78">
        <v>2015</v>
      </c>
      <c r="B78">
        <v>6</v>
      </c>
      <c r="C78">
        <v>77</v>
      </c>
      <c r="D78">
        <v>291</v>
      </c>
      <c r="E78">
        <v>511</v>
      </c>
      <c r="F78" s="1">
        <f t="shared" si="5"/>
        <v>802</v>
      </c>
      <c r="G78" s="1">
        <v>10</v>
      </c>
      <c r="H78">
        <v>25</v>
      </c>
      <c r="I78" s="1">
        <f t="shared" si="6"/>
        <v>35</v>
      </c>
      <c r="J78">
        <v>27</v>
      </c>
      <c r="K78">
        <v>19</v>
      </c>
      <c r="L78" s="1">
        <f t="shared" si="7"/>
        <v>46</v>
      </c>
      <c r="M78">
        <v>36</v>
      </c>
      <c r="N78" s="1">
        <v>85</v>
      </c>
      <c r="O78" s="1">
        <v>74</v>
      </c>
      <c r="P78" s="1">
        <v>37</v>
      </c>
      <c r="Q78" s="1">
        <v>47</v>
      </c>
      <c r="R78" s="1">
        <v>37</v>
      </c>
      <c r="S78">
        <v>85</v>
      </c>
      <c r="T78">
        <v>39</v>
      </c>
      <c r="U78">
        <v>32</v>
      </c>
      <c r="V78" s="1">
        <v>43</v>
      </c>
      <c r="W78" s="1">
        <v>253</v>
      </c>
      <c r="X78" s="1">
        <v>358</v>
      </c>
      <c r="Y78" s="1">
        <f t="shared" si="8"/>
        <v>611</v>
      </c>
      <c r="Z78">
        <v>1</v>
      </c>
      <c r="AA78">
        <v>3</v>
      </c>
      <c r="AB78">
        <f t="shared" si="9"/>
        <v>4</v>
      </c>
    </row>
    <row r="79" spans="1:28" x14ac:dyDescent="0.35">
      <c r="A79">
        <v>2015</v>
      </c>
      <c r="B79">
        <v>7</v>
      </c>
      <c r="C79">
        <v>78</v>
      </c>
      <c r="D79">
        <v>159</v>
      </c>
      <c r="E79">
        <v>338</v>
      </c>
      <c r="F79" s="1">
        <f t="shared" si="5"/>
        <v>497</v>
      </c>
      <c r="G79" s="1">
        <v>19</v>
      </c>
      <c r="H79">
        <v>21</v>
      </c>
      <c r="I79" s="1">
        <f t="shared" si="6"/>
        <v>40</v>
      </c>
      <c r="J79">
        <v>15</v>
      </c>
      <c r="K79">
        <v>23</v>
      </c>
      <c r="L79" s="1">
        <f t="shared" si="7"/>
        <v>38</v>
      </c>
      <c r="M79">
        <v>37</v>
      </c>
      <c r="N79" s="1">
        <v>129</v>
      </c>
      <c r="O79" s="1">
        <v>128</v>
      </c>
      <c r="P79" s="1">
        <v>57</v>
      </c>
      <c r="Q79" s="1">
        <v>64</v>
      </c>
      <c r="R79" s="1">
        <v>57</v>
      </c>
      <c r="S79">
        <v>129</v>
      </c>
      <c r="T79">
        <v>70</v>
      </c>
      <c r="U79">
        <v>24</v>
      </c>
      <c r="V79" s="1">
        <v>36</v>
      </c>
      <c r="W79" s="1">
        <v>223</v>
      </c>
      <c r="X79" s="1">
        <v>418</v>
      </c>
      <c r="Y79" s="1">
        <f t="shared" si="8"/>
        <v>641</v>
      </c>
      <c r="Z79">
        <v>1</v>
      </c>
      <c r="AA79">
        <v>1</v>
      </c>
      <c r="AB79">
        <f t="shared" si="9"/>
        <v>2</v>
      </c>
    </row>
    <row r="80" spans="1:28" x14ac:dyDescent="0.35">
      <c r="A80">
        <v>2015</v>
      </c>
      <c r="B80">
        <v>8</v>
      </c>
      <c r="C80">
        <v>79</v>
      </c>
      <c r="D80">
        <v>303</v>
      </c>
      <c r="E80">
        <v>396</v>
      </c>
      <c r="F80" s="1">
        <f t="shared" si="5"/>
        <v>699</v>
      </c>
      <c r="G80" s="1">
        <v>16</v>
      </c>
      <c r="H80">
        <v>27</v>
      </c>
      <c r="I80" s="1">
        <f t="shared" si="6"/>
        <v>43</v>
      </c>
      <c r="J80">
        <v>46</v>
      </c>
      <c r="K80">
        <v>18</v>
      </c>
      <c r="L80" s="1">
        <f t="shared" si="7"/>
        <v>64</v>
      </c>
      <c r="M80">
        <v>43</v>
      </c>
      <c r="N80" s="1">
        <v>119</v>
      </c>
      <c r="O80" s="1">
        <v>85</v>
      </c>
      <c r="P80" s="1">
        <v>52</v>
      </c>
      <c r="Q80" s="1">
        <v>48</v>
      </c>
      <c r="R80" s="1">
        <v>44</v>
      </c>
      <c r="S80">
        <v>119</v>
      </c>
      <c r="T80">
        <v>97</v>
      </c>
      <c r="U80">
        <v>32</v>
      </c>
      <c r="V80" s="1">
        <v>32</v>
      </c>
      <c r="W80" s="1">
        <v>303</v>
      </c>
      <c r="X80" s="1">
        <v>565</v>
      </c>
      <c r="Y80" s="1">
        <f t="shared" si="8"/>
        <v>868</v>
      </c>
      <c r="Z80">
        <v>1</v>
      </c>
      <c r="AA80">
        <v>3</v>
      </c>
      <c r="AB80">
        <f t="shared" si="9"/>
        <v>4</v>
      </c>
    </row>
    <row r="81" spans="1:28" x14ac:dyDescent="0.35">
      <c r="A81">
        <v>2015</v>
      </c>
      <c r="B81">
        <v>9</v>
      </c>
      <c r="C81">
        <v>80</v>
      </c>
      <c r="D81">
        <v>231</v>
      </c>
      <c r="E81">
        <v>485</v>
      </c>
      <c r="F81" s="1">
        <f t="shared" si="5"/>
        <v>716</v>
      </c>
      <c r="G81" s="1">
        <v>19</v>
      </c>
      <c r="I81" s="1">
        <f t="shared" si="6"/>
        <v>19</v>
      </c>
      <c r="J81">
        <v>10</v>
      </c>
      <c r="K81">
        <v>8</v>
      </c>
      <c r="L81" s="1">
        <f t="shared" si="7"/>
        <v>18</v>
      </c>
      <c r="M81">
        <v>54</v>
      </c>
      <c r="N81" s="1">
        <v>100</v>
      </c>
      <c r="O81" s="1">
        <v>96</v>
      </c>
      <c r="P81" s="1">
        <v>34</v>
      </c>
      <c r="Q81" s="1">
        <v>23</v>
      </c>
      <c r="R81" s="1">
        <v>34</v>
      </c>
      <c r="S81">
        <v>100</v>
      </c>
      <c r="T81">
        <v>44</v>
      </c>
      <c r="U81">
        <v>30</v>
      </c>
      <c r="V81" s="1">
        <v>53</v>
      </c>
      <c r="W81" s="1">
        <v>678</v>
      </c>
      <c r="X81" s="1">
        <v>1235</v>
      </c>
      <c r="Y81" s="1">
        <f t="shared" si="8"/>
        <v>1913</v>
      </c>
      <c r="AB81">
        <f t="shared" si="9"/>
        <v>0</v>
      </c>
    </row>
    <row r="82" spans="1:28" x14ac:dyDescent="0.35">
      <c r="A82">
        <v>2015</v>
      </c>
      <c r="B82">
        <v>10</v>
      </c>
      <c r="C82">
        <v>81</v>
      </c>
      <c r="D82">
        <v>258</v>
      </c>
      <c r="E82">
        <v>438</v>
      </c>
      <c r="F82" s="1">
        <f t="shared" si="5"/>
        <v>696</v>
      </c>
      <c r="G82" s="1">
        <v>12</v>
      </c>
      <c r="H82">
        <v>45</v>
      </c>
      <c r="I82" s="1">
        <f t="shared" si="6"/>
        <v>57</v>
      </c>
      <c r="J82">
        <v>24</v>
      </c>
      <c r="K82">
        <v>25</v>
      </c>
      <c r="L82" s="1">
        <f t="shared" si="7"/>
        <v>49</v>
      </c>
      <c r="M82">
        <v>52</v>
      </c>
      <c r="N82" s="1">
        <v>163</v>
      </c>
      <c r="O82" s="1">
        <v>167</v>
      </c>
      <c r="P82" s="1">
        <v>50</v>
      </c>
      <c r="Q82" s="1">
        <v>79</v>
      </c>
      <c r="R82" s="1">
        <v>50</v>
      </c>
      <c r="S82">
        <v>163</v>
      </c>
      <c r="T82">
        <v>90</v>
      </c>
      <c r="U82">
        <v>24</v>
      </c>
      <c r="V82" s="1">
        <v>42</v>
      </c>
      <c r="W82" s="1">
        <v>776</v>
      </c>
      <c r="X82" s="1">
        <v>1555</v>
      </c>
      <c r="Y82" s="1">
        <f t="shared" si="8"/>
        <v>2331</v>
      </c>
      <c r="Z82">
        <v>6</v>
      </c>
      <c r="AA82">
        <v>10</v>
      </c>
      <c r="AB82">
        <f t="shared" si="9"/>
        <v>16</v>
      </c>
    </row>
    <row r="83" spans="1:28" x14ac:dyDescent="0.35">
      <c r="A83">
        <v>2015</v>
      </c>
      <c r="B83">
        <v>11</v>
      </c>
      <c r="C83">
        <v>82</v>
      </c>
      <c r="D83">
        <v>275</v>
      </c>
      <c r="E83">
        <v>454</v>
      </c>
      <c r="F83" s="1">
        <f t="shared" si="5"/>
        <v>729</v>
      </c>
      <c r="G83" s="1">
        <v>25</v>
      </c>
      <c r="H83">
        <v>42</v>
      </c>
      <c r="I83" s="1">
        <f t="shared" si="6"/>
        <v>67</v>
      </c>
      <c r="J83">
        <v>15</v>
      </c>
      <c r="K83">
        <v>10</v>
      </c>
      <c r="L83" s="1">
        <f t="shared" si="7"/>
        <v>25</v>
      </c>
      <c r="M83">
        <v>70</v>
      </c>
      <c r="N83" s="1">
        <v>44</v>
      </c>
      <c r="O83" s="1">
        <v>57</v>
      </c>
      <c r="P83" s="1">
        <v>38</v>
      </c>
      <c r="Q83" s="1">
        <v>30</v>
      </c>
      <c r="R83" s="1">
        <v>38</v>
      </c>
      <c r="S83">
        <v>44</v>
      </c>
      <c r="T83">
        <v>28</v>
      </c>
      <c r="U83">
        <v>20</v>
      </c>
      <c r="V83" s="1">
        <v>25</v>
      </c>
      <c r="W83" s="1">
        <v>513</v>
      </c>
      <c r="X83" s="1">
        <v>890</v>
      </c>
      <c r="Y83" s="1">
        <f t="shared" si="8"/>
        <v>1403</v>
      </c>
      <c r="Z83">
        <v>13</v>
      </c>
      <c r="AA83">
        <v>16</v>
      </c>
      <c r="AB83">
        <f t="shared" si="9"/>
        <v>29</v>
      </c>
    </row>
    <row r="84" spans="1:28" x14ac:dyDescent="0.35">
      <c r="A84">
        <v>2015</v>
      </c>
      <c r="B84">
        <v>12</v>
      </c>
      <c r="C84">
        <v>83</v>
      </c>
      <c r="D84">
        <v>130</v>
      </c>
      <c r="E84">
        <v>454</v>
      </c>
      <c r="F84" s="1">
        <f t="shared" si="5"/>
        <v>584</v>
      </c>
      <c r="G84" s="1">
        <v>11</v>
      </c>
      <c r="H84">
        <v>24</v>
      </c>
      <c r="I84" s="1">
        <f t="shared" si="6"/>
        <v>35</v>
      </c>
      <c r="J84">
        <v>5</v>
      </c>
      <c r="K84">
        <v>5</v>
      </c>
      <c r="L84" s="1">
        <f t="shared" si="7"/>
        <v>10</v>
      </c>
      <c r="M84">
        <v>47</v>
      </c>
      <c r="N84" s="1">
        <v>97</v>
      </c>
      <c r="O84" s="1">
        <v>97</v>
      </c>
      <c r="P84" s="1">
        <v>42</v>
      </c>
      <c r="Q84" s="1">
        <v>30</v>
      </c>
      <c r="R84" s="1">
        <v>40</v>
      </c>
      <c r="S84">
        <v>100</v>
      </c>
      <c r="T84">
        <v>49</v>
      </c>
      <c r="U84">
        <v>48</v>
      </c>
      <c r="V84" s="1">
        <v>18</v>
      </c>
      <c r="W84" s="1">
        <v>471</v>
      </c>
      <c r="X84" s="1">
        <v>992</v>
      </c>
      <c r="Y84" s="1">
        <f t="shared" si="8"/>
        <v>1463</v>
      </c>
      <c r="Z84">
        <v>6</v>
      </c>
      <c r="AA84">
        <v>2</v>
      </c>
      <c r="AB84">
        <f t="shared" si="9"/>
        <v>8</v>
      </c>
    </row>
    <row r="85" spans="1:28" x14ac:dyDescent="0.35">
      <c r="A85">
        <v>2016</v>
      </c>
      <c r="B85">
        <v>1</v>
      </c>
      <c r="C85">
        <v>84</v>
      </c>
      <c r="D85">
        <v>172</v>
      </c>
      <c r="E85">
        <v>284</v>
      </c>
      <c r="F85" s="1">
        <f t="shared" si="5"/>
        <v>456</v>
      </c>
      <c r="G85" s="1">
        <v>15</v>
      </c>
      <c r="H85">
        <v>26</v>
      </c>
      <c r="I85" s="1">
        <f t="shared" si="6"/>
        <v>41</v>
      </c>
      <c r="J85">
        <v>28</v>
      </c>
      <c r="K85">
        <v>48</v>
      </c>
      <c r="L85" s="1">
        <f t="shared" si="7"/>
        <v>76</v>
      </c>
      <c r="M85">
        <v>48</v>
      </c>
      <c r="N85" s="1">
        <v>110</v>
      </c>
      <c r="O85" s="1">
        <v>121</v>
      </c>
      <c r="P85" s="1">
        <v>76</v>
      </c>
      <c r="Q85" s="1">
        <v>111</v>
      </c>
      <c r="R85" s="1">
        <v>77</v>
      </c>
      <c r="S85">
        <v>120</v>
      </c>
      <c r="T85">
        <v>98</v>
      </c>
      <c r="U85">
        <v>100</v>
      </c>
      <c r="V85" s="1">
        <v>40</v>
      </c>
      <c r="W85" s="1">
        <v>356</v>
      </c>
      <c r="X85" s="1">
        <v>849</v>
      </c>
      <c r="Y85" s="1">
        <f t="shared" si="8"/>
        <v>1205</v>
      </c>
      <c r="Z85">
        <v>3</v>
      </c>
      <c r="AA85">
        <v>3</v>
      </c>
      <c r="AB85">
        <f t="shared" si="9"/>
        <v>6</v>
      </c>
    </row>
    <row r="86" spans="1:28" x14ac:dyDescent="0.35">
      <c r="A86">
        <v>2016</v>
      </c>
      <c r="B86">
        <v>2</v>
      </c>
      <c r="C86">
        <v>85</v>
      </c>
      <c r="D86">
        <v>288</v>
      </c>
      <c r="E86">
        <v>316</v>
      </c>
      <c r="F86" s="1">
        <f t="shared" si="5"/>
        <v>604</v>
      </c>
      <c r="G86" s="1">
        <v>5</v>
      </c>
      <c r="H86">
        <v>34</v>
      </c>
      <c r="I86" s="1">
        <f t="shared" si="6"/>
        <v>39</v>
      </c>
      <c r="J86">
        <v>22</v>
      </c>
      <c r="K86">
        <v>25</v>
      </c>
      <c r="L86" s="1">
        <f t="shared" si="7"/>
        <v>47</v>
      </c>
      <c r="M86">
        <v>46</v>
      </c>
      <c r="N86" s="1">
        <v>98</v>
      </c>
      <c r="O86" s="1">
        <v>109</v>
      </c>
      <c r="P86" s="1">
        <v>58</v>
      </c>
      <c r="Q86" s="1">
        <v>110</v>
      </c>
      <c r="R86" s="1">
        <v>60</v>
      </c>
      <c r="S86">
        <v>118</v>
      </c>
      <c r="T86">
        <v>77</v>
      </c>
      <c r="U86">
        <v>98</v>
      </c>
      <c r="V86" s="1">
        <v>34</v>
      </c>
      <c r="W86" s="1">
        <v>509</v>
      </c>
      <c r="X86" s="1">
        <v>1071</v>
      </c>
      <c r="Y86" s="1">
        <f t="shared" si="8"/>
        <v>1580</v>
      </c>
      <c r="Z86">
        <v>2</v>
      </c>
      <c r="AA86">
        <v>1</v>
      </c>
      <c r="AB86">
        <f t="shared" si="9"/>
        <v>3</v>
      </c>
    </row>
    <row r="87" spans="1:28" x14ac:dyDescent="0.35">
      <c r="A87">
        <v>2016</v>
      </c>
      <c r="B87">
        <v>3</v>
      </c>
      <c r="C87">
        <v>86</v>
      </c>
      <c r="D87">
        <v>144</v>
      </c>
      <c r="E87">
        <v>417</v>
      </c>
      <c r="F87" s="1">
        <f t="shared" si="5"/>
        <v>561</v>
      </c>
      <c r="G87" s="1">
        <v>13</v>
      </c>
      <c r="H87">
        <v>22</v>
      </c>
      <c r="I87" s="1">
        <f t="shared" si="6"/>
        <v>35</v>
      </c>
      <c r="J87">
        <v>31</v>
      </c>
      <c r="K87">
        <v>34</v>
      </c>
      <c r="L87" s="1">
        <f t="shared" si="7"/>
        <v>65</v>
      </c>
      <c r="M87">
        <v>50</v>
      </c>
      <c r="N87" s="1">
        <v>64</v>
      </c>
      <c r="O87" s="1">
        <v>76</v>
      </c>
      <c r="P87" s="1">
        <v>88</v>
      </c>
      <c r="Q87" s="1">
        <v>78</v>
      </c>
      <c r="R87" s="1">
        <v>92</v>
      </c>
      <c r="S87">
        <v>74</v>
      </c>
      <c r="T87">
        <v>98</v>
      </c>
      <c r="U87">
        <v>111</v>
      </c>
      <c r="V87" s="1">
        <v>42</v>
      </c>
      <c r="W87" s="1">
        <v>612</v>
      </c>
      <c r="X87" s="1">
        <v>1095</v>
      </c>
      <c r="Y87" s="1">
        <f t="shared" si="8"/>
        <v>1707</v>
      </c>
      <c r="Z87">
        <v>3</v>
      </c>
      <c r="AA87">
        <v>3</v>
      </c>
      <c r="AB87">
        <f t="shared" si="9"/>
        <v>6</v>
      </c>
    </row>
    <row r="88" spans="1:28" x14ac:dyDescent="0.35">
      <c r="A88">
        <v>2016</v>
      </c>
      <c r="B88">
        <v>4</v>
      </c>
      <c r="C88">
        <v>87</v>
      </c>
      <c r="D88">
        <v>255</v>
      </c>
      <c r="E88">
        <v>277</v>
      </c>
      <c r="F88" s="1">
        <f t="shared" si="5"/>
        <v>532</v>
      </c>
      <c r="G88" s="1">
        <v>15</v>
      </c>
      <c r="H88">
        <v>30</v>
      </c>
      <c r="I88" s="1">
        <f t="shared" si="6"/>
        <v>45</v>
      </c>
      <c r="J88">
        <v>26</v>
      </c>
      <c r="K88">
        <v>25</v>
      </c>
      <c r="L88" s="1">
        <f t="shared" si="7"/>
        <v>51</v>
      </c>
      <c r="M88">
        <v>65</v>
      </c>
      <c r="N88" s="1">
        <v>132</v>
      </c>
      <c r="O88" s="1">
        <v>144</v>
      </c>
      <c r="P88" s="1">
        <v>80</v>
      </c>
      <c r="Q88" s="1">
        <v>122</v>
      </c>
      <c r="R88" s="1">
        <v>72</v>
      </c>
      <c r="S88">
        <v>128</v>
      </c>
      <c r="T88">
        <v>120</v>
      </c>
      <c r="U88">
        <v>99</v>
      </c>
      <c r="V88" s="1">
        <v>60</v>
      </c>
      <c r="W88" s="1">
        <v>574</v>
      </c>
      <c r="X88" s="1">
        <v>1178</v>
      </c>
      <c r="Y88" s="1">
        <f t="shared" si="8"/>
        <v>1752</v>
      </c>
      <c r="Z88">
        <v>3</v>
      </c>
      <c r="AA88">
        <v>5</v>
      </c>
      <c r="AB88">
        <f t="shared" si="9"/>
        <v>8</v>
      </c>
    </row>
    <row r="89" spans="1:28" x14ac:dyDescent="0.35">
      <c r="A89">
        <v>2016</v>
      </c>
      <c r="B89">
        <v>5</v>
      </c>
      <c r="C89">
        <v>88</v>
      </c>
      <c r="D89">
        <v>172</v>
      </c>
      <c r="E89">
        <v>361</v>
      </c>
      <c r="F89" s="1">
        <f t="shared" si="5"/>
        <v>533</v>
      </c>
      <c r="G89" s="1">
        <v>7</v>
      </c>
      <c r="H89">
        <v>24</v>
      </c>
      <c r="I89" s="1">
        <f t="shared" si="6"/>
        <v>31</v>
      </c>
      <c r="J89">
        <v>21</v>
      </c>
      <c r="K89">
        <v>17</v>
      </c>
      <c r="L89" s="1">
        <f t="shared" si="7"/>
        <v>38</v>
      </c>
      <c r="M89">
        <v>58</v>
      </c>
      <c r="N89" s="1">
        <v>140</v>
      </c>
      <c r="O89" s="1">
        <v>137</v>
      </c>
      <c r="P89" s="1">
        <v>104</v>
      </c>
      <c r="Q89" s="1">
        <v>136</v>
      </c>
      <c r="R89" s="1">
        <v>110</v>
      </c>
      <c r="S89">
        <v>130</v>
      </c>
      <c r="T89">
        <v>98</v>
      </c>
      <c r="U89">
        <v>88</v>
      </c>
      <c r="V89" s="1">
        <v>48</v>
      </c>
      <c r="W89" s="1">
        <v>485</v>
      </c>
      <c r="X89" s="1">
        <v>908</v>
      </c>
      <c r="Y89" s="1">
        <f t="shared" si="8"/>
        <v>1393</v>
      </c>
      <c r="Z89">
        <v>3</v>
      </c>
      <c r="AA89">
        <v>4</v>
      </c>
      <c r="AB89">
        <f t="shared" si="9"/>
        <v>7</v>
      </c>
    </row>
    <row r="90" spans="1:28" x14ac:dyDescent="0.35">
      <c r="A90">
        <v>2016</v>
      </c>
      <c r="B90">
        <v>6</v>
      </c>
      <c r="C90">
        <v>89</v>
      </c>
      <c r="D90">
        <v>168</v>
      </c>
      <c r="E90">
        <v>224</v>
      </c>
      <c r="F90" s="1">
        <f t="shared" si="5"/>
        <v>392</v>
      </c>
      <c r="G90" s="1">
        <v>10</v>
      </c>
      <c r="H90">
        <v>14</v>
      </c>
      <c r="I90" s="1">
        <f t="shared" si="6"/>
        <v>24</v>
      </c>
      <c r="J90">
        <v>6</v>
      </c>
      <c r="K90">
        <v>23</v>
      </c>
      <c r="L90" s="1">
        <f t="shared" si="7"/>
        <v>29</v>
      </c>
      <c r="M90">
        <v>53</v>
      </c>
      <c r="N90" s="1">
        <v>109</v>
      </c>
      <c r="O90" s="1">
        <v>120</v>
      </c>
      <c r="P90" s="1">
        <v>78</v>
      </c>
      <c r="Q90" s="1">
        <v>112</v>
      </c>
      <c r="R90" s="1">
        <v>79</v>
      </c>
      <c r="S90">
        <v>94</v>
      </c>
      <c r="T90">
        <v>114</v>
      </c>
      <c r="U90">
        <v>89</v>
      </c>
      <c r="V90" s="1">
        <v>50</v>
      </c>
      <c r="W90" s="1">
        <v>391</v>
      </c>
      <c r="X90" s="1">
        <v>584</v>
      </c>
      <c r="Y90" s="1">
        <f t="shared" si="8"/>
        <v>975</v>
      </c>
      <c r="AB90">
        <f t="shared" si="9"/>
        <v>0</v>
      </c>
    </row>
    <row r="91" spans="1:28" x14ac:dyDescent="0.35">
      <c r="A91">
        <v>2016</v>
      </c>
      <c r="B91">
        <v>7</v>
      </c>
      <c r="C91">
        <v>90</v>
      </c>
      <c r="D91">
        <v>246</v>
      </c>
      <c r="E91">
        <v>369</v>
      </c>
      <c r="F91" s="1">
        <f t="shared" si="5"/>
        <v>615</v>
      </c>
      <c r="G91" s="1">
        <v>7</v>
      </c>
      <c r="H91">
        <v>30</v>
      </c>
      <c r="I91" s="1">
        <f t="shared" si="6"/>
        <v>37</v>
      </c>
      <c r="J91">
        <v>20</v>
      </c>
      <c r="K91">
        <v>36</v>
      </c>
      <c r="L91" s="1">
        <f t="shared" si="7"/>
        <v>56</v>
      </c>
      <c r="M91">
        <v>50</v>
      </c>
      <c r="N91" s="1">
        <v>106</v>
      </c>
      <c r="O91" s="1">
        <v>243</v>
      </c>
      <c r="P91" s="1">
        <v>46</v>
      </c>
      <c r="Q91" s="1">
        <v>147</v>
      </c>
      <c r="R91" s="1">
        <v>46</v>
      </c>
      <c r="S91">
        <v>27</v>
      </c>
      <c r="T91">
        <v>29</v>
      </c>
      <c r="U91">
        <v>32</v>
      </c>
      <c r="V91" s="1">
        <v>36</v>
      </c>
      <c r="W91" s="1">
        <v>552</v>
      </c>
      <c r="X91" s="1">
        <v>1103</v>
      </c>
      <c r="Y91" s="1">
        <f t="shared" si="8"/>
        <v>1655</v>
      </c>
      <c r="Z91">
        <v>13</v>
      </c>
      <c r="AA91">
        <v>17</v>
      </c>
      <c r="AB91">
        <f t="shared" si="9"/>
        <v>30</v>
      </c>
    </row>
    <row r="92" spans="1:28" x14ac:dyDescent="0.35">
      <c r="A92">
        <v>2016</v>
      </c>
      <c r="B92">
        <v>8</v>
      </c>
      <c r="C92">
        <v>91</v>
      </c>
      <c r="D92">
        <v>328</v>
      </c>
      <c r="E92">
        <v>425</v>
      </c>
      <c r="F92" s="1">
        <f t="shared" si="5"/>
        <v>753</v>
      </c>
      <c r="G92" s="1">
        <v>20</v>
      </c>
      <c r="H92">
        <v>35</v>
      </c>
      <c r="I92" s="1">
        <f t="shared" si="6"/>
        <v>55</v>
      </c>
      <c r="J92">
        <v>20</v>
      </c>
      <c r="K92">
        <v>13</v>
      </c>
      <c r="L92" s="1">
        <f t="shared" si="7"/>
        <v>33</v>
      </c>
      <c r="M92">
        <v>70</v>
      </c>
      <c r="N92" s="1">
        <v>136</v>
      </c>
      <c r="O92" s="1">
        <v>271</v>
      </c>
      <c r="P92" s="1">
        <v>57</v>
      </c>
      <c r="Q92" s="1">
        <v>133</v>
      </c>
      <c r="R92" s="1">
        <v>57</v>
      </c>
      <c r="S92">
        <v>36</v>
      </c>
      <c r="T92">
        <v>49</v>
      </c>
      <c r="U92">
        <v>60</v>
      </c>
      <c r="V92" s="1">
        <v>57</v>
      </c>
      <c r="W92" s="1">
        <v>750</v>
      </c>
      <c r="X92" s="1">
        <v>1173</v>
      </c>
      <c r="Y92" s="1">
        <f t="shared" si="8"/>
        <v>1923</v>
      </c>
      <c r="Z92">
        <v>31</v>
      </c>
      <c r="AA92">
        <v>17</v>
      </c>
      <c r="AB92">
        <f t="shared" si="9"/>
        <v>48</v>
      </c>
    </row>
    <row r="93" spans="1:28" x14ac:dyDescent="0.35">
      <c r="A93">
        <v>2016</v>
      </c>
      <c r="B93">
        <v>9</v>
      </c>
      <c r="C93">
        <v>92</v>
      </c>
      <c r="D93">
        <v>195</v>
      </c>
      <c r="E93">
        <v>301</v>
      </c>
      <c r="F93" s="1">
        <f t="shared" si="5"/>
        <v>496</v>
      </c>
      <c r="G93" s="1">
        <v>11</v>
      </c>
      <c r="H93">
        <v>27</v>
      </c>
      <c r="I93" s="1">
        <f t="shared" si="6"/>
        <v>38</v>
      </c>
      <c r="J93">
        <v>14</v>
      </c>
      <c r="K93">
        <v>11</v>
      </c>
      <c r="L93" s="1">
        <f t="shared" si="7"/>
        <v>25</v>
      </c>
      <c r="M93">
        <v>61</v>
      </c>
      <c r="N93" s="1">
        <v>305</v>
      </c>
      <c r="O93" s="1">
        <v>615</v>
      </c>
      <c r="P93" s="1">
        <v>138</v>
      </c>
      <c r="Q93" s="1">
        <v>203</v>
      </c>
      <c r="R93" s="1">
        <v>133</v>
      </c>
      <c r="S93">
        <v>156</v>
      </c>
      <c r="T93">
        <v>76</v>
      </c>
      <c r="U93">
        <v>90</v>
      </c>
      <c r="V93" s="1">
        <v>133</v>
      </c>
      <c r="W93" s="1">
        <v>695</v>
      </c>
      <c r="X93" s="1">
        <v>1303</v>
      </c>
      <c r="Y93" s="1">
        <f t="shared" si="8"/>
        <v>1998</v>
      </c>
      <c r="Z93">
        <v>36</v>
      </c>
      <c r="AA93">
        <v>19</v>
      </c>
      <c r="AB93">
        <f t="shared" si="9"/>
        <v>55</v>
      </c>
    </row>
    <row r="94" spans="1:28" x14ac:dyDescent="0.35">
      <c r="A94">
        <v>2016</v>
      </c>
      <c r="B94">
        <v>10</v>
      </c>
      <c r="C94">
        <v>93</v>
      </c>
      <c r="D94">
        <v>298</v>
      </c>
      <c r="E94">
        <v>330</v>
      </c>
      <c r="F94" s="1">
        <f t="shared" si="5"/>
        <v>628</v>
      </c>
      <c r="G94" s="1">
        <v>15</v>
      </c>
      <c r="H94">
        <v>25</v>
      </c>
      <c r="I94" s="1">
        <f t="shared" si="6"/>
        <v>40</v>
      </c>
      <c r="J94">
        <v>21</v>
      </c>
      <c r="K94">
        <v>10</v>
      </c>
      <c r="L94" s="1">
        <f t="shared" si="7"/>
        <v>31</v>
      </c>
      <c r="M94">
        <v>56</v>
      </c>
      <c r="N94" s="1">
        <v>139</v>
      </c>
      <c r="O94" s="1">
        <v>285</v>
      </c>
      <c r="P94" s="1">
        <v>52</v>
      </c>
      <c r="Q94" s="1">
        <v>157</v>
      </c>
      <c r="R94" s="1">
        <v>58</v>
      </c>
      <c r="S94">
        <v>56</v>
      </c>
      <c r="T94">
        <v>90</v>
      </c>
      <c r="U94">
        <v>59</v>
      </c>
      <c r="V94" s="1">
        <v>60</v>
      </c>
      <c r="W94" s="1">
        <v>790</v>
      </c>
      <c r="X94" s="1">
        <v>1377</v>
      </c>
      <c r="Y94" s="1">
        <f t="shared" si="8"/>
        <v>2167</v>
      </c>
      <c r="Z94">
        <v>30</v>
      </c>
      <c r="AA94">
        <v>15</v>
      </c>
      <c r="AB94">
        <f t="shared" si="9"/>
        <v>45</v>
      </c>
    </row>
    <row r="95" spans="1:28" x14ac:dyDescent="0.35">
      <c r="A95">
        <v>2016</v>
      </c>
      <c r="B95">
        <v>11</v>
      </c>
      <c r="C95">
        <v>94</v>
      </c>
      <c r="D95">
        <v>202</v>
      </c>
      <c r="E95">
        <v>412</v>
      </c>
      <c r="F95" s="1">
        <f t="shared" si="5"/>
        <v>614</v>
      </c>
      <c r="G95" s="1">
        <v>16</v>
      </c>
      <c r="H95">
        <v>29</v>
      </c>
      <c r="I95" s="1">
        <f t="shared" si="6"/>
        <v>45</v>
      </c>
      <c r="J95">
        <v>44</v>
      </c>
      <c r="K95">
        <v>18</v>
      </c>
      <c r="L95" s="1">
        <f t="shared" si="7"/>
        <v>62</v>
      </c>
      <c r="M95">
        <v>60</v>
      </c>
      <c r="N95" s="1">
        <v>136</v>
      </c>
      <c r="O95" s="1">
        <v>318</v>
      </c>
      <c r="P95" s="1">
        <v>72</v>
      </c>
      <c r="Q95" s="1">
        <v>187</v>
      </c>
      <c r="R95" s="1">
        <v>72</v>
      </c>
      <c r="S95">
        <v>50</v>
      </c>
      <c r="T95">
        <v>84</v>
      </c>
      <c r="U95">
        <v>105</v>
      </c>
      <c r="V95" s="1">
        <v>62</v>
      </c>
      <c r="W95" s="1">
        <v>511</v>
      </c>
      <c r="X95" s="1">
        <v>1359</v>
      </c>
      <c r="Y95" s="1">
        <f t="shared" si="8"/>
        <v>1870</v>
      </c>
      <c r="Z95">
        <v>10</v>
      </c>
      <c r="AA95">
        <v>11</v>
      </c>
      <c r="AB95">
        <f t="shared" si="9"/>
        <v>21</v>
      </c>
    </row>
    <row r="96" spans="1:28" x14ac:dyDescent="0.35">
      <c r="A96">
        <v>2016</v>
      </c>
      <c r="B96">
        <v>12</v>
      </c>
      <c r="C96">
        <v>95</v>
      </c>
      <c r="D96">
        <v>107</v>
      </c>
      <c r="E96">
        <v>291</v>
      </c>
      <c r="F96" s="1">
        <f t="shared" si="5"/>
        <v>398</v>
      </c>
      <c r="G96" s="1">
        <v>10</v>
      </c>
      <c r="H96">
        <v>36</v>
      </c>
      <c r="I96" s="1">
        <f t="shared" si="6"/>
        <v>46</v>
      </c>
      <c r="J96">
        <v>50</v>
      </c>
      <c r="K96">
        <v>26</v>
      </c>
      <c r="L96" s="1">
        <f t="shared" si="7"/>
        <v>76</v>
      </c>
      <c r="M96">
        <v>52</v>
      </c>
      <c r="N96" s="1">
        <v>159</v>
      </c>
      <c r="O96" s="1">
        <v>364</v>
      </c>
      <c r="P96" s="1">
        <v>75</v>
      </c>
      <c r="Q96" s="1">
        <v>242</v>
      </c>
      <c r="R96" s="1">
        <v>75</v>
      </c>
      <c r="S96">
        <v>35</v>
      </c>
      <c r="T96">
        <v>124</v>
      </c>
      <c r="U96">
        <v>99</v>
      </c>
      <c r="V96" s="1">
        <v>58</v>
      </c>
      <c r="W96" s="1">
        <v>217</v>
      </c>
      <c r="X96" s="1">
        <v>526</v>
      </c>
      <c r="Y96" s="1">
        <f t="shared" si="8"/>
        <v>743</v>
      </c>
      <c r="Z96">
        <v>4</v>
      </c>
      <c r="AA96">
        <v>7</v>
      </c>
      <c r="AB96">
        <f t="shared" si="9"/>
        <v>11</v>
      </c>
    </row>
    <row r="97" spans="4:30" x14ac:dyDescent="0.35">
      <c r="D97">
        <f>SUM(D2:D96)</f>
        <v>12649</v>
      </c>
      <c r="E97">
        <f t="shared" ref="E97:AB97" si="10">SUM(E2:E96)</f>
        <v>13001</v>
      </c>
      <c r="F97">
        <f t="shared" si="10"/>
        <v>25650</v>
      </c>
      <c r="G97">
        <f t="shared" si="10"/>
        <v>1169</v>
      </c>
      <c r="H97">
        <f t="shared" si="10"/>
        <v>2074</v>
      </c>
      <c r="I97">
        <f t="shared" si="10"/>
        <v>3243</v>
      </c>
      <c r="J97">
        <f t="shared" si="10"/>
        <v>1211</v>
      </c>
      <c r="K97">
        <f t="shared" si="10"/>
        <v>1521</v>
      </c>
      <c r="L97">
        <f t="shared" si="10"/>
        <v>2732</v>
      </c>
      <c r="M97">
        <f t="shared" si="10"/>
        <v>3529</v>
      </c>
      <c r="N97">
        <f t="shared" si="10"/>
        <v>6473</v>
      </c>
      <c r="O97">
        <f t="shared" si="10"/>
        <v>7971</v>
      </c>
      <c r="P97">
        <f t="shared" si="10"/>
        <v>4221</v>
      </c>
      <c r="Q97">
        <f t="shared" si="10"/>
        <v>5021</v>
      </c>
      <c r="R97">
        <f t="shared" si="10"/>
        <v>4263</v>
      </c>
      <c r="S97">
        <f t="shared" si="10"/>
        <v>4784</v>
      </c>
      <c r="T97">
        <f t="shared" si="10"/>
        <v>3511</v>
      </c>
      <c r="U97">
        <f t="shared" si="10"/>
        <v>3119</v>
      </c>
      <c r="V97">
        <f t="shared" si="10"/>
        <v>3421</v>
      </c>
      <c r="W97">
        <f t="shared" si="10"/>
        <v>31164</v>
      </c>
      <c r="X97">
        <f t="shared" si="10"/>
        <v>29578</v>
      </c>
      <c r="Y97">
        <f t="shared" si="10"/>
        <v>60742</v>
      </c>
      <c r="Z97">
        <f t="shared" si="10"/>
        <v>572</v>
      </c>
      <c r="AA97">
        <f t="shared" si="10"/>
        <v>447</v>
      </c>
      <c r="AB97">
        <f t="shared" si="10"/>
        <v>1019</v>
      </c>
    </row>
    <row r="100" spans="4:30" x14ac:dyDescent="0.35">
      <c r="AA100">
        <v>3948</v>
      </c>
      <c r="AB100">
        <v>74403</v>
      </c>
    </row>
    <row r="102" spans="4:30" x14ac:dyDescent="0.35">
      <c r="R102" s="1" t="s">
        <v>48</v>
      </c>
      <c r="S102">
        <f>25650+3243+2732</f>
        <v>31625</v>
      </c>
      <c r="U102" t="s">
        <v>54</v>
      </c>
      <c r="V102" s="1">
        <f>S106+S109+S103</f>
        <v>47493</v>
      </c>
      <c r="Z102" t="s">
        <v>60</v>
      </c>
      <c r="AA102" t="s">
        <v>57</v>
      </c>
      <c r="AC102" t="s">
        <v>57</v>
      </c>
      <c r="AD102" t="s">
        <v>59</v>
      </c>
    </row>
    <row r="103" spans="4:30" x14ac:dyDescent="0.35">
      <c r="R103" s="1" t="s">
        <v>49</v>
      </c>
      <c r="S103">
        <f>6473+5021+4263</f>
        <v>15757</v>
      </c>
      <c r="U103" t="s">
        <v>55</v>
      </c>
      <c r="V103" s="1">
        <f>S102+S105+S108</f>
        <v>61650</v>
      </c>
      <c r="Z103">
        <v>1</v>
      </c>
      <c r="AA103">
        <v>8.4</v>
      </c>
      <c r="AB103">
        <f>(AA103/100)*AA100</f>
        <v>331.63200000000001</v>
      </c>
      <c r="AC103">
        <v>332</v>
      </c>
      <c r="AD103" s="2">
        <f>(AC103/AC108)*100</f>
        <v>8.4093211752786221</v>
      </c>
    </row>
    <row r="104" spans="4:30" x14ac:dyDescent="0.35">
      <c r="V104" s="1">
        <f>V102+V103</f>
        <v>109143</v>
      </c>
      <c r="Z104">
        <v>2</v>
      </c>
      <c r="AA104">
        <v>53.2</v>
      </c>
      <c r="AB104">
        <f>(AA104/100)*AA100</f>
        <v>2100.3360000000002</v>
      </c>
      <c r="AC104">
        <v>2100</v>
      </c>
      <c r="AD104" s="2">
        <f>(AC104/AC108)*100</f>
        <v>53.191489361702125</v>
      </c>
    </row>
    <row r="105" spans="4:30" x14ac:dyDescent="0.35">
      <c r="R105" s="1" t="s">
        <v>51</v>
      </c>
      <c r="S105">
        <v>29578</v>
      </c>
      <c r="Z105">
        <v>3</v>
      </c>
      <c r="AA105">
        <v>21.3</v>
      </c>
      <c r="AB105">
        <f>(AA105/100)*AA100</f>
        <v>840.92399999999998</v>
      </c>
      <c r="AC105">
        <v>841</v>
      </c>
      <c r="AD105" s="2">
        <f>(AC105/AC108)*100</f>
        <v>21.301925025329279</v>
      </c>
    </row>
    <row r="106" spans="4:30" x14ac:dyDescent="0.35">
      <c r="R106" s="1" t="s">
        <v>50</v>
      </c>
      <c r="S106">
        <v>31164</v>
      </c>
      <c r="Z106">
        <v>4</v>
      </c>
      <c r="AA106">
        <v>13.1</v>
      </c>
      <c r="AB106">
        <f>(AA106/100)*AA100</f>
        <v>517.18799999999999</v>
      </c>
      <c r="AC106">
        <v>517</v>
      </c>
      <c r="AD106" s="2">
        <f>(AC106/AC108)*100</f>
        <v>13.095238095238097</v>
      </c>
    </row>
    <row r="107" spans="4:30" x14ac:dyDescent="0.35">
      <c r="Z107">
        <v>5</v>
      </c>
      <c r="AA107">
        <v>4</v>
      </c>
      <c r="AB107">
        <f>(AA107/100)*AA100</f>
        <v>157.92000000000002</v>
      </c>
      <c r="AC107">
        <v>158</v>
      </c>
      <c r="AD107" s="2">
        <f>(AC107/AC108)*100</f>
        <v>4.0020263424518747</v>
      </c>
    </row>
    <row r="108" spans="4:30" x14ac:dyDescent="0.35">
      <c r="R108" s="1" t="s">
        <v>52</v>
      </c>
      <c r="S108">
        <v>447</v>
      </c>
      <c r="AC108">
        <f>AC106+AC105+AC104+AC103+AC107</f>
        <v>3948</v>
      </c>
      <c r="AD108" s="2">
        <f>AD107+AD106+AD105+AD104+AD103</f>
        <v>100</v>
      </c>
    </row>
    <row r="109" spans="4:30" x14ac:dyDescent="0.35">
      <c r="R109" s="1" t="s">
        <v>53</v>
      </c>
      <c r="S109">
        <v>572</v>
      </c>
      <c r="AA109" t="s">
        <v>58</v>
      </c>
      <c r="AC109" t="s">
        <v>58</v>
      </c>
      <c r="AD109" t="s">
        <v>59</v>
      </c>
    </row>
    <row r="110" spans="4:30" x14ac:dyDescent="0.35">
      <c r="AA110">
        <v>36.700000000000003</v>
      </c>
      <c r="AB110">
        <f>(AA110/100)*AB100</f>
        <v>27305.901000000005</v>
      </c>
      <c r="AC110">
        <v>27306</v>
      </c>
      <c r="AD110" s="2">
        <f>(AC110/AC115)*100</f>
        <v>36.700133059150843</v>
      </c>
    </row>
    <row r="111" spans="4:30" x14ac:dyDescent="0.35">
      <c r="AA111">
        <v>41.4</v>
      </c>
      <c r="AB111">
        <f>(AA111/100)*AB100</f>
        <v>30802.841999999997</v>
      </c>
      <c r="AC111">
        <v>30803</v>
      </c>
      <c r="AD111" s="2">
        <f>(AC111/AC115)*100</f>
        <v>41.400212357028614</v>
      </c>
    </row>
    <row r="112" spans="4:30" x14ac:dyDescent="0.35">
      <c r="AA112">
        <v>16</v>
      </c>
      <c r="AB112">
        <f>(AA112/100)*AB100</f>
        <v>11904.48</v>
      </c>
      <c r="AC112">
        <v>11904</v>
      </c>
      <c r="AD112" s="2">
        <f>(AC112/AC115)*100</f>
        <v>15.999354864723198</v>
      </c>
    </row>
    <row r="113" spans="20:30" x14ac:dyDescent="0.35">
      <c r="AA113">
        <v>1.6</v>
      </c>
      <c r="AB113">
        <f>(AA113/100)*AB100</f>
        <v>1190.4480000000001</v>
      </c>
      <c r="AC113">
        <v>1191</v>
      </c>
      <c r="AD113" s="2">
        <f>(AC113/AC115)*100</f>
        <v>1.6007419055683239</v>
      </c>
    </row>
    <row r="114" spans="20:30" x14ac:dyDescent="0.35">
      <c r="AA114">
        <v>4.3</v>
      </c>
      <c r="AB114">
        <f>(AA114/100)*AB100</f>
        <v>3199.3289999999997</v>
      </c>
      <c r="AC114">
        <v>3199</v>
      </c>
      <c r="AD114" s="2">
        <f>(AC114/AC115)*100</f>
        <v>4.2995578135290247</v>
      </c>
    </row>
    <row r="115" spans="20:30" x14ac:dyDescent="0.35">
      <c r="T115">
        <f>12391-116</f>
        <v>12275</v>
      </c>
      <c r="AC115">
        <f>AC114+AC113+AC112+AC111+AC110</f>
        <v>74403</v>
      </c>
      <c r="AD115" s="2">
        <f>AD114+AD113+AD112+AD111+AD110</f>
        <v>100</v>
      </c>
    </row>
    <row r="116" spans="20:30" x14ac:dyDescent="0.35">
      <c r="T116">
        <f>T115+62128</f>
        <v>74403</v>
      </c>
      <c r="U116">
        <f>25650+12275</f>
        <v>37925</v>
      </c>
    </row>
    <row r="121" spans="20:30" x14ac:dyDescent="0.35">
      <c r="U121" t="s">
        <v>71</v>
      </c>
      <c r="V121" s="1" t="s">
        <v>72</v>
      </c>
      <c r="W121" s="1" t="s">
        <v>73</v>
      </c>
    </row>
    <row r="122" spans="20:30" x14ac:dyDescent="0.35">
      <c r="U122" t="s">
        <v>61</v>
      </c>
      <c r="V122" s="1">
        <v>25650</v>
      </c>
      <c r="X122" s="3">
        <f>(V122/V130)*100</f>
        <v>34.474416354179269</v>
      </c>
    </row>
    <row r="123" spans="20:30" x14ac:dyDescent="0.35">
      <c r="U123" t="s">
        <v>62</v>
      </c>
      <c r="V123" s="1">
        <v>3243</v>
      </c>
      <c r="W123" s="1">
        <v>40</v>
      </c>
      <c r="X123" s="3">
        <f>(V123/V130)*100</f>
        <v>4.3586952139026653</v>
      </c>
      <c r="Y123" s="3">
        <f>(W123/W130)*100</f>
        <v>1.0131712259371835</v>
      </c>
    </row>
    <row r="124" spans="20:30" x14ac:dyDescent="0.35">
      <c r="U124" t="s">
        <v>68</v>
      </c>
      <c r="V124" s="1">
        <v>2732</v>
      </c>
      <c r="X124" s="3">
        <f>(V124/V130)*100</f>
        <v>3.671894950472427</v>
      </c>
      <c r="Y124" s="3">
        <f>(W124/W130)*100</f>
        <v>0</v>
      </c>
    </row>
    <row r="125" spans="20:30" x14ac:dyDescent="0.35">
      <c r="U125" t="s">
        <v>63</v>
      </c>
      <c r="V125" s="1">
        <v>29578</v>
      </c>
      <c r="X125" s="3">
        <f>(V125/V130)*100</f>
        <v>39.753773369353382</v>
      </c>
      <c r="Y125" s="3">
        <f>(W125/W130)*100</f>
        <v>0</v>
      </c>
    </row>
    <row r="126" spans="20:30" x14ac:dyDescent="0.35">
      <c r="U126" t="s">
        <v>69</v>
      </c>
      <c r="V126" s="1">
        <v>447</v>
      </c>
      <c r="X126" s="3">
        <f>(V126/V130)*100</f>
        <v>0.60078222652312407</v>
      </c>
      <c r="Y126" s="3">
        <f>(W126/W130)*100</f>
        <v>0</v>
      </c>
    </row>
    <row r="127" spans="20:30" x14ac:dyDescent="0.35">
      <c r="U127" t="s">
        <v>67</v>
      </c>
      <c r="V127" s="1">
        <v>478</v>
      </c>
      <c r="W127" s="1">
        <v>82</v>
      </c>
      <c r="X127" s="3">
        <f>(V127/V130)*100</f>
        <v>0.6424472131500073</v>
      </c>
      <c r="Y127" s="3">
        <f>(W127/W130)*100</f>
        <v>2.077001013171226</v>
      </c>
    </row>
    <row r="128" spans="20:30" x14ac:dyDescent="0.35">
      <c r="U128" t="s">
        <v>70</v>
      </c>
      <c r="V128" s="1">
        <v>12275</v>
      </c>
      <c r="W128" s="1">
        <v>116</v>
      </c>
      <c r="X128" s="3">
        <f>(V128/V130)*100</f>
        <v>16.497990672419121</v>
      </c>
      <c r="Y128" s="3">
        <f>(W128/W130)*100</f>
        <v>2.9381965552178317</v>
      </c>
    </row>
    <row r="129" spans="21:28" x14ac:dyDescent="0.35">
      <c r="U129" t="s">
        <v>65</v>
      </c>
      <c r="V129" s="1">
        <v>0</v>
      </c>
      <c r="W129" s="1">
        <v>3710</v>
      </c>
      <c r="X129" s="3">
        <f>(V129/V130)*100</f>
        <v>0</v>
      </c>
      <c r="Y129" s="3">
        <f>(W129/W130)*100</f>
        <v>93.971631205673759</v>
      </c>
    </row>
    <row r="130" spans="21:28" x14ac:dyDescent="0.35">
      <c r="V130" s="1">
        <f>V129+V128+V127+V126+V125+V124+V123+V122</f>
        <v>74403</v>
      </c>
      <c r="W130" s="1">
        <f>W129+W128+W127+W123+W122</f>
        <v>3948</v>
      </c>
      <c r="X130" s="3">
        <f>X129+X128+X127+X126+X125+X124+X123+X122</f>
        <v>100</v>
      </c>
    </row>
    <row r="133" spans="21:28" x14ac:dyDescent="0.35">
      <c r="U133" t="s">
        <v>66</v>
      </c>
    </row>
    <row r="134" spans="21:28" x14ac:dyDescent="0.35">
      <c r="U134" t="s">
        <v>9</v>
      </c>
      <c r="V134" s="1">
        <v>6473</v>
      </c>
      <c r="W134" s="3">
        <f>V134/V139*100</f>
        <v>13.629376960815279</v>
      </c>
    </row>
    <row r="135" spans="21:28" x14ac:dyDescent="0.35">
      <c r="U135" t="s">
        <v>20</v>
      </c>
      <c r="V135" s="1">
        <v>5021</v>
      </c>
      <c r="W135" s="3">
        <f>V135/V139*100</f>
        <v>10.572084307161056</v>
      </c>
    </row>
    <row r="136" spans="21:28" x14ac:dyDescent="0.35">
      <c r="U136" t="s">
        <v>21</v>
      </c>
      <c r="V136" s="1">
        <v>4263</v>
      </c>
      <c r="W136" s="3">
        <f>V136/V139*100</f>
        <v>8.9760596298401865</v>
      </c>
    </row>
    <row r="137" spans="21:28" x14ac:dyDescent="0.35">
      <c r="U137" t="s">
        <v>63</v>
      </c>
      <c r="V137" s="1">
        <v>31164</v>
      </c>
      <c r="W137" s="3">
        <f>V137/V139*100</f>
        <v>65.618091087107572</v>
      </c>
    </row>
    <row r="138" spans="21:28" x14ac:dyDescent="0.35">
      <c r="U138" t="s">
        <v>64</v>
      </c>
      <c r="V138" s="1">
        <v>572</v>
      </c>
      <c r="W138" s="3">
        <f>V138/V139*100</f>
        <v>1.2043880150759059</v>
      </c>
    </row>
    <row r="139" spans="21:28" x14ac:dyDescent="0.35">
      <c r="V139" s="1">
        <f>V138+V137+V136+V135+V134</f>
        <v>47493</v>
      </c>
      <c r="Z139">
        <f>(41.3/100)*74403</f>
        <v>30728.438999999998</v>
      </c>
      <c r="AA139">
        <v>30728</v>
      </c>
      <c r="AB139">
        <f>(AA139/74403)*100</f>
        <v>41.299409970028087</v>
      </c>
    </row>
    <row r="140" spans="21:28" x14ac:dyDescent="0.35">
      <c r="AA140">
        <f>74403-AA139</f>
        <v>43675</v>
      </c>
      <c r="AB140">
        <f>100-AB139</f>
        <v>58.700590029971913</v>
      </c>
    </row>
    <row r="143" spans="21:28" x14ac:dyDescent="0.35">
      <c r="Z143">
        <f>(30728/74403)*100</f>
        <v>41.299409970028087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1"/>
  <sheetViews>
    <sheetView tabSelected="1" workbookViewId="0">
      <pane ySplit="1" topLeftCell="A41" activePane="bottomLeft" state="frozen"/>
      <selection pane="bottomLeft" activeCell="M91" sqref="M91"/>
    </sheetView>
  </sheetViews>
  <sheetFormatPr defaultRowHeight="14.5" x14ac:dyDescent="0.35"/>
  <cols>
    <col min="1" max="1" width="8" customWidth="1"/>
    <col min="2" max="3" width="6.453125" customWidth="1"/>
    <col min="4" max="4" width="7.26953125" customWidth="1"/>
    <col min="5" max="5" width="10.453125" customWidth="1"/>
    <col min="6" max="6" width="13.26953125" customWidth="1"/>
    <col min="7" max="7" width="10.81640625" customWidth="1"/>
    <col min="8" max="8" width="11" customWidth="1"/>
    <col min="12" max="12" width="8" customWidth="1"/>
    <col min="13" max="13" width="13.81640625" customWidth="1"/>
    <col min="14" max="14" width="10.453125" customWidth="1"/>
    <col min="15" max="15" width="13.453125" customWidth="1"/>
    <col min="16" max="16" width="11.54296875" customWidth="1"/>
    <col min="17" max="17" width="16.26953125" customWidth="1"/>
    <col min="18" max="18" width="18.26953125" customWidth="1"/>
    <col min="19" max="19" width="14.81640625" customWidth="1"/>
    <col min="20" max="20" width="13.7265625" customWidth="1"/>
  </cols>
  <sheetData>
    <row r="1" spans="1:20" x14ac:dyDescent="0.35">
      <c r="A1" t="s">
        <v>22</v>
      </c>
      <c r="B1" t="s">
        <v>0</v>
      </c>
      <c r="C1" t="s">
        <v>39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45</v>
      </c>
    </row>
    <row r="2" spans="1:20" x14ac:dyDescent="0.35">
      <c r="A2">
        <v>2010</v>
      </c>
      <c r="B2">
        <v>1</v>
      </c>
      <c r="C2">
        <v>1</v>
      </c>
      <c r="M2">
        <v>40</v>
      </c>
      <c r="N2">
        <v>40</v>
      </c>
      <c r="P2">
        <v>7</v>
      </c>
      <c r="Q2">
        <v>5</v>
      </c>
      <c r="R2">
        <v>5</v>
      </c>
    </row>
    <row r="3" spans="1:20" x14ac:dyDescent="0.35">
      <c r="A3">
        <v>2010</v>
      </c>
      <c r="B3">
        <v>2</v>
      </c>
      <c r="C3">
        <v>2</v>
      </c>
      <c r="K3">
        <v>2</v>
      </c>
      <c r="M3">
        <v>30</v>
      </c>
      <c r="N3">
        <v>30</v>
      </c>
      <c r="P3">
        <v>10</v>
      </c>
      <c r="Q3">
        <v>2</v>
      </c>
      <c r="R3">
        <v>2</v>
      </c>
    </row>
    <row r="4" spans="1:20" x14ac:dyDescent="0.35">
      <c r="A4">
        <v>2010</v>
      </c>
      <c r="B4">
        <v>3</v>
      </c>
      <c r="C4">
        <v>3</v>
      </c>
      <c r="J4">
        <v>5</v>
      </c>
      <c r="K4">
        <v>5</v>
      </c>
      <c r="L4">
        <v>5</v>
      </c>
      <c r="M4">
        <v>40</v>
      </c>
      <c r="N4">
        <v>40</v>
      </c>
      <c r="P4">
        <v>11</v>
      </c>
      <c r="Q4">
        <v>3</v>
      </c>
      <c r="R4">
        <v>3</v>
      </c>
    </row>
    <row r="5" spans="1:20" x14ac:dyDescent="0.35">
      <c r="A5">
        <v>2010</v>
      </c>
      <c r="B5">
        <v>4</v>
      </c>
      <c r="C5">
        <v>4</v>
      </c>
      <c r="I5">
        <v>2</v>
      </c>
      <c r="J5">
        <v>2</v>
      </c>
      <c r="K5">
        <v>4</v>
      </c>
      <c r="L5">
        <v>2</v>
      </c>
      <c r="M5">
        <v>22</v>
      </c>
      <c r="N5">
        <v>22</v>
      </c>
      <c r="O5">
        <v>2</v>
      </c>
      <c r="P5">
        <v>11</v>
      </c>
      <c r="Q5">
        <v>5</v>
      </c>
      <c r="R5">
        <v>5</v>
      </c>
    </row>
    <row r="6" spans="1:20" x14ac:dyDescent="0.35">
      <c r="A6">
        <v>2010</v>
      </c>
      <c r="B6">
        <v>5</v>
      </c>
      <c r="C6">
        <v>5</v>
      </c>
      <c r="I6">
        <v>3</v>
      </c>
      <c r="J6">
        <v>7</v>
      </c>
      <c r="K6">
        <v>10</v>
      </c>
      <c r="L6">
        <v>7</v>
      </c>
      <c r="M6">
        <v>35</v>
      </c>
      <c r="N6">
        <v>35</v>
      </c>
      <c r="O6">
        <v>3</v>
      </c>
      <c r="P6">
        <v>51</v>
      </c>
      <c r="Q6">
        <v>4</v>
      </c>
      <c r="R6">
        <v>4</v>
      </c>
      <c r="S6">
        <v>1</v>
      </c>
      <c r="T6">
        <v>1</v>
      </c>
    </row>
    <row r="7" spans="1:20" x14ac:dyDescent="0.35">
      <c r="A7">
        <v>2010</v>
      </c>
      <c r="B7">
        <v>6</v>
      </c>
      <c r="C7">
        <v>6</v>
      </c>
      <c r="I7">
        <v>3</v>
      </c>
      <c r="J7">
        <v>5</v>
      </c>
      <c r="K7">
        <v>8</v>
      </c>
      <c r="L7">
        <v>5</v>
      </c>
      <c r="M7">
        <v>78</v>
      </c>
      <c r="N7">
        <v>78</v>
      </c>
      <c r="O7">
        <v>3</v>
      </c>
      <c r="P7">
        <v>28</v>
      </c>
      <c r="Q7">
        <v>5</v>
      </c>
      <c r="R7">
        <v>5</v>
      </c>
    </row>
    <row r="8" spans="1:20" x14ac:dyDescent="0.35">
      <c r="A8">
        <v>2010</v>
      </c>
      <c r="B8">
        <v>7</v>
      </c>
      <c r="C8">
        <v>7</v>
      </c>
      <c r="I8">
        <v>3</v>
      </c>
      <c r="J8">
        <v>7</v>
      </c>
      <c r="K8">
        <v>10</v>
      </c>
      <c r="L8">
        <v>7</v>
      </c>
      <c r="M8">
        <v>96</v>
      </c>
      <c r="N8">
        <v>96</v>
      </c>
      <c r="O8">
        <v>3</v>
      </c>
      <c r="P8">
        <v>28</v>
      </c>
      <c r="Q8">
        <v>3</v>
      </c>
      <c r="R8">
        <v>3</v>
      </c>
    </row>
    <row r="9" spans="1:20" x14ac:dyDescent="0.35">
      <c r="A9">
        <v>2010</v>
      </c>
      <c r="B9">
        <v>8</v>
      </c>
      <c r="C9">
        <v>8</v>
      </c>
      <c r="D9">
        <v>3</v>
      </c>
      <c r="E9">
        <v>3</v>
      </c>
      <c r="F9">
        <v>3</v>
      </c>
      <c r="G9">
        <v>3</v>
      </c>
      <c r="H9">
        <v>3</v>
      </c>
      <c r="I9">
        <v>5</v>
      </c>
      <c r="J9">
        <v>9</v>
      </c>
      <c r="K9">
        <v>11</v>
      </c>
      <c r="L9">
        <v>12</v>
      </c>
      <c r="M9">
        <v>189</v>
      </c>
      <c r="N9">
        <v>189</v>
      </c>
      <c r="O9">
        <v>2</v>
      </c>
      <c r="P9">
        <v>42</v>
      </c>
      <c r="Q9">
        <v>5</v>
      </c>
      <c r="R9">
        <v>5</v>
      </c>
      <c r="S9">
        <v>1</v>
      </c>
      <c r="T9">
        <v>1</v>
      </c>
    </row>
    <row r="10" spans="1:20" x14ac:dyDescent="0.35">
      <c r="A10">
        <v>2010</v>
      </c>
      <c r="B10">
        <v>9</v>
      </c>
      <c r="C10">
        <v>9</v>
      </c>
      <c r="J10">
        <v>12</v>
      </c>
      <c r="K10">
        <v>12</v>
      </c>
      <c r="L10">
        <v>12</v>
      </c>
      <c r="M10">
        <v>33</v>
      </c>
      <c r="N10">
        <v>33</v>
      </c>
      <c r="P10">
        <v>42</v>
      </c>
      <c r="Q10">
        <v>8</v>
      </c>
      <c r="R10">
        <v>8</v>
      </c>
      <c r="S10">
        <v>1</v>
      </c>
      <c r="T10">
        <v>1</v>
      </c>
    </row>
    <row r="11" spans="1:20" x14ac:dyDescent="0.35">
      <c r="A11">
        <v>2010</v>
      </c>
      <c r="B11">
        <v>10</v>
      </c>
      <c r="C11">
        <v>10</v>
      </c>
      <c r="J11">
        <v>7</v>
      </c>
      <c r="K11">
        <v>7</v>
      </c>
      <c r="L11">
        <v>7</v>
      </c>
      <c r="M11">
        <v>157</v>
      </c>
      <c r="N11">
        <v>157</v>
      </c>
      <c r="P11">
        <v>45</v>
      </c>
      <c r="Q11">
        <v>9</v>
      </c>
      <c r="R11">
        <v>9</v>
      </c>
      <c r="S11">
        <v>1</v>
      </c>
      <c r="T11">
        <v>1</v>
      </c>
    </row>
    <row r="12" spans="1:20" x14ac:dyDescent="0.35">
      <c r="A12">
        <v>2010</v>
      </c>
      <c r="B12">
        <v>11</v>
      </c>
      <c r="C12">
        <v>11</v>
      </c>
      <c r="J12">
        <v>9</v>
      </c>
      <c r="K12">
        <v>9</v>
      </c>
      <c r="L12">
        <v>9</v>
      </c>
      <c r="M12">
        <v>63</v>
      </c>
      <c r="N12">
        <v>63</v>
      </c>
      <c r="P12">
        <v>36</v>
      </c>
      <c r="Q12">
        <v>15</v>
      </c>
      <c r="R12">
        <v>15</v>
      </c>
    </row>
    <row r="13" spans="1:20" x14ac:dyDescent="0.35">
      <c r="A13">
        <v>2010</v>
      </c>
      <c r="B13">
        <v>12</v>
      </c>
      <c r="C13">
        <v>12</v>
      </c>
      <c r="J13">
        <v>14</v>
      </c>
      <c r="K13">
        <v>14</v>
      </c>
      <c r="L13">
        <v>12</v>
      </c>
      <c r="M13">
        <v>93</v>
      </c>
      <c r="N13">
        <v>93</v>
      </c>
      <c r="P13">
        <v>33</v>
      </c>
      <c r="Q13">
        <v>6</v>
      </c>
      <c r="R13">
        <v>6</v>
      </c>
    </row>
    <row r="14" spans="1:20" x14ac:dyDescent="0.35">
      <c r="A14">
        <v>2011</v>
      </c>
      <c r="B14">
        <v>1</v>
      </c>
      <c r="C14">
        <v>13</v>
      </c>
      <c r="I14">
        <v>3</v>
      </c>
      <c r="J14">
        <v>33</v>
      </c>
      <c r="K14">
        <v>36</v>
      </c>
      <c r="L14">
        <v>33</v>
      </c>
      <c r="M14">
        <v>77</v>
      </c>
      <c r="N14">
        <v>77</v>
      </c>
      <c r="O14">
        <v>3</v>
      </c>
      <c r="P14">
        <v>39</v>
      </c>
      <c r="Q14">
        <v>9</v>
      </c>
      <c r="R14">
        <v>9</v>
      </c>
    </row>
    <row r="15" spans="1:20" x14ac:dyDescent="0.35">
      <c r="A15">
        <v>2011</v>
      </c>
      <c r="B15">
        <v>2</v>
      </c>
      <c r="C15">
        <v>14</v>
      </c>
      <c r="I15">
        <v>2</v>
      </c>
      <c r="J15">
        <v>24</v>
      </c>
      <c r="K15">
        <v>26</v>
      </c>
      <c r="L15">
        <v>24</v>
      </c>
      <c r="M15">
        <v>126</v>
      </c>
      <c r="N15">
        <v>126</v>
      </c>
      <c r="O15">
        <v>2</v>
      </c>
      <c r="P15">
        <v>5</v>
      </c>
      <c r="Q15">
        <v>1</v>
      </c>
      <c r="R15">
        <v>1</v>
      </c>
    </row>
    <row r="16" spans="1:20" x14ac:dyDescent="0.35">
      <c r="A16">
        <v>2011</v>
      </c>
      <c r="B16">
        <v>3</v>
      </c>
      <c r="C16">
        <v>15</v>
      </c>
      <c r="D16">
        <v>3</v>
      </c>
      <c r="E16">
        <v>3</v>
      </c>
      <c r="F16">
        <v>3</v>
      </c>
      <c r="G16">
        <v>1</v>
      </c>
      <c r="H16">
        <v>1</v>
      </c>
      <c r="I16">
        <v>2</v>
      </c>
      <c r="J16">
        <v>37</v>
      </c>
      <c r="K16">
        <v>39</v>
      </c>
      <c r="L16">
        <v>37</v>
      </c>
      <c r="M16">
        <v>94</v>
      </c>
      <c r="N16">
        <v>94</v>
      </c>
      <c r="O16">
        <v>1</v>
      </c>
      <c r="P16">
        <v>16</v>
      </c>
      <c r="Q16">
        <v>2</v>
      </c>
      <c r="R16">
        <v>2</v>
      </c>
    </row>
    <row r="17" spans="1:20" x14ac:dyDescent="0.35">
      <c r="A17">
        <v>2011</v>
      </c>
      <c r="B17">
        <v>4</v>
      </c>
      <c r="C17">
        <v>16</v>
      </c>
      <c r="D17">
        <v>2</v>
      </c>
      <c r="E17">
        <v>2</v>
      </c>
      <c r="F17">
        <v>2</v>
      </c>
      <c r="G17">
        <v>1</v>
      </c>
      <c r="H17">
        <v>1</v>
      </c>
      <c r="I17">
        <v>3</v>
      </c>
      <c r="J17">
        <v>37</v>
      </c>
      <c r="K17">
        <v>40</v>
      </c>
      <c r="L17">
        <v>37</v>
      </c>
      <c r="M17">
        <v>63</v>
      </c>
      <c r="N17">
        <v>63</v>
      </c>
      <c r="O17">
        <v>2</v>
      </c>
      <c r="P17">
        <v>32</v>
      </c>
      <c r="Q17">
        <v>4</v>
      </c>
      <c r="R17">
        <v>4</v>
      </c>
      <c r="S17">
        <v>1</v>
      </c>
      <c r="T17">
        <v>1</v>
      </c>
    </row>
    <row r="18" spans="1:20" x14ac:dyDescent="0.35">
      <c r="A18">
        <v>2011</v>
      </c>
      <c r="B18">
        <v>5</v>
      </c>
      <c r="C18">
        <v>17</v>
      </c>
      <c r="J18">
        <v>25</v>
      </c>
      <c r="K18">
        <v>25</v>
      </c>
      <c r="L18">
        <v>20</v>
      </c>
      <c r="M18">
        <v>126</v>
      </c>
      <c r="N18">
        <v>126</v>
      </c>
      <c r="P18">
        <v>36</v>
      </c>
      <c r="Q18">
        <v>14</v>
      </c>
      <c r="R18">
        <v>14</v>
      </c>
    </row>
    <row r="19" spans="1:20" x14ac:dyDescent="0.35">
      <c r="A19">
        <v>2011</v>
      </c>
      <c r="B19">
        <v>6</v>
      </c>
      <c r="C19">
        <v>18</v>
      </c>
      <c r="I19">
        <v>1</v>
      </c>
      <c r="J19">
        <v>36</v>
      </c>
      <c r="K19">
        <v>37</v>
      </c>
      <c r="L19">
        <v>37</v>
      </c>
      <c r="M19">
        <v>94</v>
      </c>
      <c r="N19">
        <v>94</v>
      </c>
      <c r="O19">
        <v>1</v>
      </c>
      <c r="P19">
        <v>34</v>
      </c>
      <c r="Q19">
        <v>6</v>
      </c>
      <c r="R19">
        <v>6</v>
      </c>
    </row>
    <row r="20" spans="1:20" x14ac:dyDescent="0.35">
      <c r="A20">
        <v>2011</v>
      </c>
      <c r="B20">
        <v>7</v>
      </c>
      <c r="C20">
        <v>19</v>
      </c>
      <c r="J20">
        <v>17</v>
      </c>
      <c r="K20">
        <v>17</v>
      </c>
      <c r="L20">
        <v>17</v>
      </c>
      <c r="M20">
        <v>160</v>
      </c>
      <c r="N20">
        <v>160</v>
      </c>
      <c r="P20">
        <v>40</v>
      </c>
      <c r="Q20">
        <v>10</v>
      </c>
      <c r="R20">
        <v>10</v>
      </c>
    </row>
    <row r="21" spans="1:20" x14ac:dyDescent="0.35">
      <c r="A21">
        <v>2011</v>
      </c>
      <c r="B21">
        <v>8</v>
      </c>
      <c r="C21">
        <v>20</v>
      </c>
      <c r="I21">
        <v>4</v>
      </c>
      <c r="J21">
        <v>30</v>
      </c>
      <c r="K21">
        <v>34</v>
      </c>
      <c r="L21">
        <v>27</v>
      </c>
      <c r="M21">
        <v>99</v>
      </c>
      <c r="N21">
        <v>99</v>
      </c>
      <c r="O21">
        <v>4</v>
      </c>
      <c r="P21">
        <v>44</v>
      </c>
      <c r="Q21">
        <v>5</v>
      </c>
      <c r="R21">
        <v>5</v>
      </c>
    </row>
    <row r="22" spans="1:20" x14ac:dyDescent="0.35">
      <c r="A22">
        <v>2011</v>
      </c>
      <c r="B22">
        <v>9</v>
      </c>
      <c r="C22">
        <v>21</v>
      </c>
      <c r="I22">
        <v>3</v>
      </c>
      <c r="J22">
        <v>25</v>
      </c>
      <c r="K22">
        <v>28</v>
      </c>
      <c r="L22">
        <v>25</v>
      </c>
      <c r="M22">
        <v>105</v>
      </c>
      <c r="N22">
        <v>105</v>
      </c>
      <c r="O22">
        <v>3</v>
      </c>
      <c r="P22">
        <v>49</v>
      </c>
      <c r="Q22">
        <v>9</v>
      </c>
      <c r="R22">
        <v>9</v>
      </c>
    </row>
    <row r="23" spans="1:20" x14ac:dyDescent="0.35">
      <c r="A23">
        <v>2011</v>
      </c>
      <c r="B23">
        <v>10</v>
      </c>
      <c r="C23">
        <v>22</v>
      </c>
      <c r="I23">
        <v>3</v>
      </c>
      <c r="J23">
        <v>22</v>
      </c>
      <c r="K23">
        <v>25</v>
      </c>
      <c r="L23">
        <v>20</v>
      </c>
      <c r="M23">
        <v>134</v>
      </c>
      <c r="N23">
        <v>134</v>
      </c>
      <c r="O23">
        <v>3</v>
      </c>
      <c r="P23">
        <v>45</v>
      </c>
      <c r="Q23">
        <v>9</v>
      </c>
      <c r="R23">
        <v>9</v>
      </c>
    </row>
    <row r="24" spans="1:20" x14ac:dyDescent="0.35">
      <c r="A24">
        <v>2011</v>
      </c>
      <c r="B24">
        <v>11</v>
      </c>
      <c r="C24">
        <v>23</v>
      </c>
      <c r="J24">
        <v>37</v>
      </c>
      <c r="K24">
        <v>37</v>
      </c>
      <c r="L24">
        <v>37</v>
      </c>
      <c r="M24">
        <v>59</v>
      </c>
      <c r="N24">
        <v>59</v>
      </c>
      <c r="P24">
        <v>42</v>
      </c>
      <c r="Q24">
        <v>9</v>
      </c>
      <c r="R24">
        <v>9</v>
      </c>
      <c r="S24">
        <v>1</v>
      </c>
      <c r="T24">
        <v>1</v>
      </c>
    </row>
    <row r="25" spans="1:20" x14ac:dyDescent="0.35">
      <c r="A25">
        <v>2011</v>
      </c>
      <c r="B25">
        <v>12</v>
      </c>
      <c r="C25">
        <v>24</v>
      </c>
      <c r="I25">
        <v>2</v>
      </c>
      <c r="J25">
        <v>32</v>
      </c>
      <c r="K25">
        <v>34</v>
      </c>
      <c r="L25">
        <v>34</v>
      </c>
      <c r="M25">
        <v>105</v>
      </c>
      <c r="N25">
        <v>105</v>
      </c>
      <c r="O25">
        <v>2</v>
      </c>
      <c r="P25">
        <v>34</v>
      </c>
      <c r="Q25">
        <v>6</v>
      </c>
      <c r="R25">
        <v>6</v>
      </c>
      <c r="S25">
        <v>1</v>
      </c>
      <c r="T25">
        <v>1</v>
      </c>
    </row>
    <row r="26" spans="1:20" x14ac:dyDescent="0.35">
      <c r="A26">
        <v>2012</v>
      </c>
      <c r="B26">
        <v>1</v>
      </c>
      <c r="C26">
        <v>25</v>
      </c>
      <c r="D26">
        <v>4</v>
      </c>
      <c r="E26">
        <v>4</v>
      </c>
      <c r="F26">
        <v>4</v>
      </c>
      <c r="I26">
        <v>1</v>
      </c>
      <c r="J26">
        <v>30</v>
      </c>
      <c r="K26">
        <v>31</v>
      </c>
      <c r="L26">
        <v>27</v>
      </c>
      <c r="M26">
        <v>90</v>
      </c>
      <c r="N26">
        <v>90</v>
      </c>
      <c r="O26">
        <v>1</v>
      </c>
      <c r="P26">
        <v>32</v>
      </c>
      <c r="Q26">
        <v>9</v>
      </c>
      <c r="R26">
        <v>9</v>
      </c>
    </row>
    <row r="27" spans="1:20" x14ac:dyDescent="0.35">
      <c r="A27">
        <v>2012</v>
      </c>
      <c r="B27">
        <v>2</v>
      </c>
      <c r="C27">
        <v>26</v>
      </c>
      <c r="I27">
        <v>2</v>
      </c>
      <c r="J27">
        <v>29</v>
      </c>
      <c r="K27">
        <v>31</v>
      </c>
      <c r="L27">
        <v>25</v>
      </c>
      <c r="M27">
        <v>145</v>
      </c>
      <c r="N27">
        <v>145</v>
      </c>
      <c r="O27">
        <v>2</v>
      </c>
      <c r="P27">
        <v>13</v>
      </c>
      <c r="Q27">
        <v>2</v>
      </c>
      <c r="R27">
        <v>2</v>
      </c>
    </row>
    <row r="28" spans="1:20" x14ac:dyDescent="0.35">
      <c r="A28">
        <v>2012</v>
      </c>
      <c r="B28">
        <v>3</v>
      </c>
      <c r="C28">
        <v>27</v>
      </c>
      <c r="D28">
        <v>8</v>
      </c>
      <c r="E28">
        <v>8</v>
      </c>
      <c r="F28">
        <v>8</v>
      </c>
      <c r="I28">
        <v>4</v>
      </c>
      <c r="J28">
        <v>30</v>
      </c>
      <c r="K28">
        <v>34</v>
      </c>
      <c r="L28">
        <v>30</v>
      </c>
      <c r="M28">
        <v>156</v>
      </c>
      <c r="N28">
        <v>156</v>
      </c>
      <c r="O28">
        <v>4</v>
      </c>
      <c r="P28">
        <v>13</v>
      </c>
      <c r="Q28">
        <v>2</v>
      </c>
      <c r="R28">
        <v>2</v>
      </c>
    </row>
    <row r="29" spans="1:20" x14ac:dyDescent="0.35">
      <c r="A29">
        <v>2012</v>
      </c>
      <c r="B29">
        <v>4</v>
      </c>
      <c r="C29">
        <v>28</v>
      </c>
      <c r="D29">
        <v>4</v>
      </c>
      <c r="E29">
        <v>4</v>
      </c>
      <c r="F29">
        <v>4</v>
      </c>
      <c r="G29">
        <v>2</v>
      </c>
      <c r="H29">
        <v>2</v>
      </c>
      <c r="I29">
        <v>4</v>
      </c>
      <c r="J29">
        <v>40</v>
      </c>
      <c r="K29">
        <v>42</v>
      </c>
      <c r="L29">
        <v>40</v>
      </c>
      <c r="M29">
        <v>105</v>
      </c>
      <c r="N29">
        <v>105</v>
      </c>
      <c r="O29">
        <v>2</v>
      </c>
      <c r="P29">
        <v>33</v>
      </c>
      <c r="Q29">
        <v>4</v>
      </c>
      <c r="R29">
        <v>4</v>
      </c>
      <c r="S29">
        <v>1</v>
      </c>
      <c r="T29">
        <v>1</v>
      </c>
    </row>
    <row r="30" spans="1:20" x14ac:dyDescent="0.35">
      <c r="A30">
        <v>2012</v>
      </c>
      <c r="B30">
        <v>5</v>
      </c>
      <c r="C30">
        <v>29</v>
      </c>
      <c r="D30">
        <v>3</v>
      </c>
      <c r="E30">
        <v>3</v>
      </c>
      <c r="F30">
        <v>3</v>
      </c>
      <c r="I30">
        <v>2</v>
      </c>
      <c r="J30">
        <v>36</v>
      </c>
      <c r="K30">
        <v>38</v>
      </c>
      <c r="L30">
        <v>36</v>
      </c>
      <c r="M30">
        <v>197</v>
      </c>
      <c r="N30">
        <v>197</v>
      </c>
      <c r="P30">
        <v>16</v>
      </c>
      <c r="Q30">
        <v>3</v>
      </c>
      <c r="R30">
        <v>3</v>
      </c>
    </row>
    <row r="31" spans="1:20" x14ac:dyDescent="0.35">
      <c r="A31">
        <v>2012</v>
      </c>
      <c r="B31">
        <v>6</v>
      </c>
      <c r="C31">
        <v>30</v>
      </c>
      <c r="D31">
        <v>17</v>
      </c>
      <c r="E31">
        <v>17</v>
      </c>
      <c r="F31">
        <v>17</v>
      </c>
      <c r="G31">
        <v>2</v>
      </c>
      <c r="H31">
        <v>2</v>
      </c>
      <c r="I31">
        <v>4</v>
      </c>
      <c r="J31">
        <v>32</v>
      </c>
      <c r="K31">
        <v>36</v>
      </c>
      <c r="L31">
        <v>18</v>
      </c>
      <c r="M31">
        <v>110</v>
      </c>
      <c r="N31">
        <v>110</v>
      </c>
      <c r="O31">
        <v>2</v>
      </c>
      <c r="P31">
        <v>33</v>
      </c>
      <c r="Q31">
        <v>8</v>
      </c>
      <c r="R31">
        <v>8</v>
      </c>
    </row>
    <row r="32" spans="1:20" x14ac:dyDescent="0.35">
      <c r="A32">
        <v>2012</v>
      </c>
      <c r="B32">
        <v>7</v>
      </c>
      <c r="C32">
        <v>31</v>
      </c>
      <c r="D32">
        <v>5</v>
      </c>
      <c r="E32">
        <v>5</v>
      </c>
      <c r="F32">
        <v>5</v>
      </c>
      <c r="J32">
        <v>36</v>
      </c>
      <c r="K32">
        <v>36</v>
      </c>
      <c r="L32">
        <v>36</v>
      </c>
      <c r="M32">
        <v>65</v>
      </c>
      <c r="N32">
        <v>65</v>
      </c>
      <c r="P32">
        <v>37</v>
      </c>
      <c r="Q32">
        <v>7</v>
      </c>
      <c r="R32">
        <v>7</v>
      </c>
    </row>
    <row r="33" spans="1:20" x14ac:dyDescent="0.35">
      <c r="A33">
        <v>2012</v>
      </c>
      <c r="B33">
        <v>8</v>
      </c>
      <c r="C33">
        <v>32</v>
      </c>
      <c r="D33">
        <v>4</v>
      </c>
      <c r="E33">
        <v>4</v>
      </c>
      <c r="F33">
        <v>4</v>
      </c>
      <c r="J33">
        <v>24</v>
      </c>
      <c r="K33">
        <v>24</v>
      </c>
      <c r="L33">
        <v>24</v>
      </c>
      <c r="M33">
        <v>90</v>
      </c>
      <c r="N33">
        <v>90</v>
      </c>
      <c r="P33">
        <v>46</v>
      </c>
      <c r="Q33">
        <v>7</v>
      </c>
      <c r="R33">
        <v>7</v>
      </c>
    </row>
    <row r="34" spans="1:20" x14ac:dyDescent="0.35">
      <c r="A34">
        <v>2012</v>
      </c>
      <c r="B34">
        <v>9</v>
      </c>
      <c r="C34">
        <v>33</v>
      </c>
      <c r="D34">
        <v>1</v>
      </c>
      <c r="E34">
        <v>1</v>
      </c>
      <c r="F34">
        <v>1</v>
      </c>
      <c r="J34">
        <v>36</v>
      </c>
      <c r="K34">
        <v>36</v>
      </c>
      <c r="L34">
        <v>36</v>
      </c>
      <c r="M34">
        <v>154</v>
      </c>
      <c r="N34">
        <v>154</v>
      </c>
      <c r="P34">
        <v>44</v>
      </c>
      <c r="Q34">
        <v>13</v>
      </c>
      <c r="R34">
        <v>13</v>
      </c>
    </row>
    <row r="35" spans="1:20" x14ac:dyDescent="0.35">
      <c r="A35">
        <v>2012</v>
      </c>
      <c r="B35">
        <v>10</v>
      </c>
      <c r="C35">
        <v>34</v>
      </c>
      <c r="D35">
        <v>8</v>
      </c>
      <c r="E35">
        <v>8</v>
      </c>
      <c r="F35">
        <v>8</v>
      </c>
      <c r="J35">
        <v>37</v>
      </c>
      <c r="K35">
        <v>37</v>
      </c>
      <c r="L35">
        <v>37</v>
      </c>
      <c r="M35">
        <v>275</v>
      </c>
      <c r="N35">
        <v>275</v>
      </c>
      <c r="P35">
        <v>33</v>
      </c>
      <c r="Q35">
        <v>11</v>
      </c>
      <c r="R35">
        <v>11</v>
      </c>
    </row>
    <row r="36" spans="1:20" x14ac:dyDescent="0.35">
      <c r="A36">
        <v>2012</v>
      </c>
      <c r="B36">
        <v>11</v>
      </c>
      <c r="C36">
        <v>35</v>
      </c>
      <c r="D36">
        <v>4</v>
      </c>
      <c r="E36">
        <v>4</v>
      </c>
      <c r="F36">
        <v>4</v>
      </c>
      <c r="G36">
        <v>4</v>
      </c>
      <c r="H36">
        <v>4</v>
      </c>
      <c r="I36">
        <v>4</v>
      </c>
      <c r="J36">
        <v>50</v>
      </c>
      <c r="K36">
        <v>54</v>
      </c>
      <c r="L36">
        <v>54</v>
      </c>
      <c r="M36">
        <v>195</v>
      </c>
      <c r="N36">
        <v>195</v>
      </c>
      <c r="O36">
        <v>3</v>
      </c>
      <c r="P36">
        <v>36</v>
      </c>
      <c r="Q36">
        <v>2</v>
      </c>
      <c r="R36">
        <v>2</v>
      </c>
      <c r="S36">
        <v>1</v>
      </c>
      <c r="T36">
        <v>1</v>
      </c>
    </row>
    <row r="37" spans="1:20" x14ac:dyDescent="0.35">
      <c r="A37">
        <v>2012</v>
      </c>
      <c r="B37">
        <v>12</v>
      </c>
      <c r="C37">
        <v>36</v>
      </c>
      <c r="D37">
        <v>5</v>
      </c>
      <c r="E37">
        <v>5</v>
      </c>
      <c r="F37">
        <v>5</v>
      </c>
      <c r="G37">
        <v>2</v>
      </c>
      <c r="H37">
        <v>2</v>
      </c>
      <c r="I37">
        <v>6</v>
      </c>
      <c r="J37">
        <v>49</v>
      </c>
      <c r="K37">
        <v>55</v>
      </c>
      <c r="L37">
        <v>54</v>
      </c>
      <c r="M37">
        <v>157</v>
      </c>
      <c r="N37">
        <v>157</v>
      </c>
      <c r="O37">
        <v>4</v>
      </c>
      <c r="P37">
        <v>47</v>
      </c>
      <c r="Q37">
        <v>11</v>
      </c>
      <c r="R37">
        <v>11</v>
      </c>
    </row>
    <row r="38" spans="1:20" s="1" customFormat="1" x14ac:dyDescent="0.35">
      <c r="A38" s="1">
        <v>2013</v>
      </c>
      <c r="B38" s="1">
        <v>1</v>
      </c>
      <c r="C38" s="1">
        <v>37</v>
      </c>
      <c r="D38" s="1">
        <v>12</v>
      </c>
      <c r="E38" s="1">
        <v>12</v>
      </c>
      <c r="F38" s="1">
        <v>12</v>
      </c>
      <c r="G38" s="1">
        <v>7</v>
      </c>
      <c r="H38" s="1">
        <v>7</v>
      </c>
      <c r="I38" s="1">
        <v>10</v>
      </c>
      <c r="J38" s="1">
        <v>47</v>
      </c>
      <c r="K38" s="1">
        <v>57</v>
      </c>
      <c r="L38" s="1">
        <v>54</v>
      </c>
      <c r="M38" s="1">
        <v>151</v>
      </c>
      <c r="N38" s="1">
        <v>151</v>
      </c>
      <c r="O38" s="1">
        <v>3</v>
      </c>
      <c r="P38" s="1">
        <v>35</v>
      </c>
      <c r="Q38" s="1">
        <v>3</v>
      </c>
      <c r="R38" s="1">
        <v>3</v>
      </c>
      <c r="S38" s="1">
        <v>0</v>
      </c>
    </row>
    <row r="39" spans="1:20" x14ac:dyDescent="0.35">
      <c r="A39">
        <v>2013</v>
      </c>
      <c r="B39">
        <v>2</v>
      </c>
      <c r="C39">
        <v>38</v>
      </c>
      <c r="D39">
        <v>5</v>
      </c>
      <c r="E39">
        <v>5</v>
      </c>
      <c r="F39">
        <v>5</v>
      </c>
      <c r="I39">
        <v>3</v>
      </c>
      <c r="J39">
        <v>45</v>
      </c>
      <c r="K39">
        <v>48</v>
      </c>
      <c r="L39">
        <v>45</v>
      </c>
      <c r="M39">
        <v>121</v>
      </c>
      <c r="N39">
        <v>121</v>
      </c>
      <c r="O39">
        <v>3</v>
      </c>
      <c r="P39">
        <v>39</v>
      </c>
      <c r="Q39">
        <v>6</v>
      </c>
      <c r="R39">
        <v>6</v>
      </c>
      <c r="S39">
        <v>1</v>
      </c>
    </row>
    <row r="40" spans="1:20" x14ac:dyDescent="0.35">
      <c r="A40">
        <v>2013</v>
      </c>
      <c r="B40">
        <v>3</v>
      </c>
      <c r="C40">
        <v>39</v>
      </c>
      <c r="D40">
        <v>4</v>
      </c>
      <c r="E40">
        <v>4</v>
      </c>
      <c r="F40">
        <v>3</v>
      </c>
      <c r="G40">
        <v>3</v>
      </c>
      <c r="H40">
        <v>3</v>
      </c>
      <c r="I40">
        <v>3</v>
      </c>
      <c r="J40">
        <v>49</v>
      </c>
      <c r="K40">
        <v>52</v>
      </c>
      <c r="L40">
        <v>52</v>
      </c>
      <c r="M40">
        <v>143</v>
      </c>
      <c r="N40">
        <v>143</v>
      </c>
      <c r="P40">
        <v>46</v>
      </c>
      <c r="Q40">
        <v>3</v>
      </c>
      <c r="R40">
        <v>3</v>
      </c>
      <c r="S40">
        <v>0</v>
      </c>
    </row>
    <row r="41" spans="1:20" x14ac:dyDescent="0.35">
      <c r="A41">
        <v>2013</v>
      </c>
      <c r="B41">
        <v>4</v>
      </c>
      <c r="C41">
        <v>40</v>
      </c>
      <c r="E41">
        <v>8</v>
      </c>
      <c r="F41">
        <v>8</v>
      </c>
      <c r="G41">
        <v>2</v>
      </c>
      <c r="H41">
        <v>2</v>
      </c>
      <c r="I41">
        <v>6</v>
      </c>
      <c r="J41">
        <v>48</v>
      </c>
      <c r="K41">
        <v>54</v>
      </c>
      <c r="L41">
        <v>50</v>
      </c>
      <c r="M41">
        <v>98</v>
      </c>
      <c r="N41">
        <v>98</v>
      </c>
      <c r="O41">
        <v>4</v>
      </c>
      <c r="P41">
        <v>42</v>
      </c>
      <c r="Q41">
        <v>3</v>
      </c>
      <c r="R41">
        <v>3</v>
      </c>
      <c r="S41">
        <v>1</v>
      </c>
    </row>
    <row r="42" spans="1:20" x14ac:dyDescent="0.35">
      <c r="A42">
        <v>2013</v>
      </c>
      <c r="B42">
        <v>5</v>
      </c>
      <c r="C42">
        <v>41</v>
      </c>
      <c r="D42">
        <v>13</v>
      </c>
      <c r="E42">
        <v>13</v>
      </c>
      <c r="F42">
        <v>13</v>
      </c>
      <c r="G42">
        <v>3</v>
      </c>
      <c r="H42">
        <v>3</v>
      </c>
      <c r="I42">
        <v>5</v>
      </c>
      <c r="J42">
        <v>54</v>
      </c>
      <c r="K42">
        <v>59</v>
      </c>
      <c r="L42">
        <v>57</v>
      </c>
      <c r="M42">
        <v>156</v>
      </c>
      <c r="N42">
        <v>156</v>
      </c>
      <c r="O42">
        <v>2</v>
      </c>
      <c r="P42">
        <v>56</v>
      </c>
      <c r="Q42">
        <v>4</v>
      </c>
      <c r="R42">
        <v>4</v>
      </c>
      <c r="S42">
        <v>0</v>
      </c>
    </row>
    <row r="43" spans="1:20" x14ac:dyDescent="0.35">
      <c r="A43">
        <v>2013</v>
      </c>
      <c r="B43">
        <v>6</v>
      </c>
      <c r="C43">
        <v>42</v>
      </c>
      <c r="D43">
        <v>1</v>
      </c>
      <c r="E43">
        <v>1</v>
      </c>
      <c r="F43">
        <v>1</v>
      </c>
      <c r="G43">
        <v>1</v>
      </c>
      <c r="H43">
        <v>1</v>
      </c>
      <c r="I43">
        <v>3</v>
      </c>
      <c r="J43">
        <v>42</v>
      </c>
      <c r="K43">
        <v>45</v>
      </c>
      <c r="L43">
        <v>40</v>
      </c>
      <c r="M43">
        <v>137</v>
      </c>
      <c r="N43">
        <v>137</v>
      </c>
      <c r="O43">
        <v>2</v>
      </c>
      <c r="P43">
        <v>47</v>
      </c>
      <c r="Q43">
        <v>10</v>
      </c>
      <c r="R43">
        <v>10</v>
      </c>
      <c r="S43">
        <v>1</v>
      </c>
    </row>
    <row r="44" spans="1:20" x14ac:dyDescent="0.35">
      <c r="A44">
        <v>2013</v>
      </c>
      <c r="B44">
        <v>7</v>
      </c>
      <c r="C44">
        <v>43</v>
      </c>
      <c r="D44">
        <v>3</v>
      </c>
      <c r="E44">
        <v>3</v>
      </c>
      <c r="F44">
        <v>3</v>
      </c>
      <c r="G44">
        <v>2</v>
      </c>
      <c r="H44">
        <v>2</v>
      </c>
      <c r="I44">
        <v>5</v>
      </c>
      <c r="J44">
        <v>63</v>
      </c>
      <c r="K44">
        <v>68</v>
      </c>
      <c r="L44">
        <v>60</v>
      </c>
      <c r="M44">
        <v>255</v>
      </c>
      <c r="N44">
        <v>255</v>
      </c>
      <c r="O44">
        <v>3</v>
      </c>
      <c r="P44">
        <v>64</v>
      </c>
      <c r="Q44">
        <v>8</v>
      </c>
      <c r="R44">
        <v>8</v>
      </c>
      <c r="S44">
        <v>0</v>
      </c>
    </row>
    <row r="45" spans="1:20" x14ac:dyDescent="0.35">
      <c r="A45">
        <v>2013</v>
      </c>
      <c r="B45">
        <v>8</v>
      </c>
      <c r="C45">
        <v>44</v>
      </c>
      <c r="I45">
        <v>1</v>
      </c>
      <c r="J45">
        <v>62</v>
      </c>
      <c r="K45">
        <v>63</v>
      </c>
      <c r="L45">
        <v>62</v>
      </c>
      <c r="M45">
        <v>116</v>
      </c>
      <c r="N45">
        <v>116</v>
      </c>
      <c r="O45">
        <v>1</v>
      </c>
      <c r="P45">
        <v>32</v>
      </c>
      <c r="Q45">
        <v>6</v>
      </c>
      <c r="R45">
        <v>6</v>
      </c>
      <c r="S45">
        <v>2</v>
      </c>
    </row>
    <row r="46" spans="1:20" x14ac:dyDescent="0.35">
      <c r="A46">
        <v>2013</v>
      </c>
      <c r="B46">
        <v>9</v>
      </c>
      <c r="C46">
        <v>45</v>
      </c>
      <c r="I46">
        <v>1</v>
      </c>
      <c r="J46">
        <v>53</v>
      </c>
      <c r="K46">
        <v>54</v>
      </c>
      <c r="L46">
        <v>52</v>
      </c>
      <c r="M46">
        <v>261</v>
      </c>
      <c r="N46">
        <v>261</v>
      </c>
      <c r="O46">
        <v>1</v>
      </c>
      <c r="P46">
        <v>60</v>
      </c>
      <c r="Q46">
        <v>3</v>
      </c>
      <c r="R46">
        <v>3</v>
      </c>
      <c r="S46">
        <v>1</v>
      </c>
    </row>
    <row r="47" spans="1:20" x14ac:dyDescent="0.35">
      <c r="A47">
        <v>2013</v>
      </c>
      <c r="B47">
        <v>10</v>
      </c>
      <c r="C47">
        <v>46</v>
      </c>
      <c r="D47">
        <v>8</v>
      </c>
      <c r="E47">
        <v>8</v>
      </c>
      <c r="F47">
        <v>8</v>
      </c>
      <c r="G47">
        <v>5</v>
      </c>
      <c r="H47">
        <v>5</v>
      </c>
      <c r="I47">
        <v>5</v>
      </c>
      <c r="J47">
        <v>60</v>
      </c>
      <c r="K47">
        <v>65</v>
      </c>
      <c r="L47">
        <v>65</v>
      </c>
      <c r="M47">
        <v>48</v>
      </c>
      <c r="N47">
        <v>48</v>
      </c>
      <c r="P47">
        <v>40</v>
      </c>
      <c r="Q47">
        <v>2</v>
      </c>
      <c r="R47">
        <v>2</v>
      </c>
      <c r="S47">
        <v>1</v>
      </c>
    </row>
    <row r="48" spans="1:20" x14ac:dyDescent="0.35">
      <c r="A48">
        <v>2013</v>
      </c>
      <c r="B48">
        <v>11</v>
      </c>
      <c r="C48">
        <v>47</v>
      </c>
      <c r="I48">
        <v>2</v>
      </c>
      <c r="J48">
        <v>59</v>
      </c>
      <c r="K48">
        <v>61</v>
      </c>
      <c r="L48">
        <v>56</v>
      </c>
      <c r="M48">
        <v>157</v>
      </c>
      <c r="N48">
        <v>157</v>
      </c>
      <c r="O48">
        <v>2</v>
      </c>
      <c r="P48">
        <v>56</v>
      </c>
      <c r="Q48">
        <v>11</v>
      </c>
      <c r="R48">
        <v>11</v>
      </c>
      <c r="S48">
        <v>3</v>
      </c>
      <c r="T48">
        <v>1</v>
      </c>
    </row>
    <row r="49" spans="1:20" s="1" customFormat="1" x14ac:dyDescent="0.35">
      <c r="A49" s="1">
        <v>2013</v>
      </c>
      <c r="B49" s="1">
        <v>12</v>
      </c>
      <c r="C49" s="1">
        <v>48</v>
      </c>
      <c r="D49" s="1">
        <v>4</v>
      </c>
      <c r="E49" s="1">
        <v>4</v>
      </c>
      <c r="F49" s="1">
        <v>4</v>
      </c>
      <c r="G49" s="1">
        <v>1</v>
      </c>
      <c r="H49" s="1">
        <v>1</v>
      </c>
      <c r="I49" s="1">
        <v>4</v>
      </c>
      <c r="J49" s="1">
        <v>50</v>
      </c>
      <c r="K49" s="1">
        <v>54</v>
      </c>
      <c r="L49" s="1">
        <v>50</v>
      </c>
      <c r="M49" s="1">
        <v>229</v>
      </c>
      <c r="N49" s="1">
        <v>229</v>
      </c>
      <c r="O49" s="1">
        <v>2</v>
      </c>
      <c r="P49" s="1">
        <v>42</v>
      </c>
      <c r="Q49" s="1">
        <v>9</v>
      </c>
      <c r="R49" s="1">
        <v>9</v>
      </c>
      <c r="S49" s="1">
        <v>1</v>
      </c>
      <c r="T49" s="1">
        <v>1</v>
      </c>
    </row>
    <row r="50" spans="1:20" x14ac:dyDescent="0.35">
      <c r="A50">
        <v>2014</v>
      </c>
      <c r="B50">
        <v>1</v>
      </c>
      <c r="C50">
        <v>49</v>
      </c>
      <c r="D50">
        <v>6</v>
      </c>
      <c r="E50">
        <v>6</v>
      </c>
      <c r="F50">
        <v>6</v>
      </c>
      <c r="I50">
        <v>1</v>
      </c>
      <c r="J50">
        <v>59</v>
      </c>
      <c r="K50">
        <v>60</v>
      </c>
      <c r="L50">
        <v>57</v>
      </c>
      <c r="M50">
        <v>60</v>
      </c>
      <c r="N50">
        <v>60</v>
      </c>
      <c r="O50">
        <v>1</v>
      </c>
      <c r="P50">
        <v>30</v>
      </c>
      <c r="Q50">
        <v>11</v>
      </c>
      <c r="R50">
        <v>11</v>
      </c>
      <c r="S50">
        <v>1</v>
      </c>
    </row>
    <row r="51" spans="1:20" x14ac:dyDescent="0.35">
      <c r="A51">
        <v>2014</v>
      </c>
      <c r="B51">
        <v>2</v>
      </c>
      <c r="C51">
        <v>50</v>
      </c>
      <c r="D51">
        <v>7</v>
      </c>
      <c r="E51">
        <v>7</v>
      </c>
      <c r="F51">
        <v>7</v>
      </c>
      <c r="G51">
        <v>3</v>
      </c>
      <c r="H51">
        <v>3</v>
      </c>
      <c r="I51">
        <v>4</v>
      </c>
      <c r="J51">
        <v>56</v>
      </c>
      <c r="K51">
        <v>60</v>
      </c>
      <c r="L51">
        <v>59</v>
      </c>
      <c r="M51">
        <v>48</v>
      </c>
      <c r="N51">
        <v>48</v>
      </c>
      <c r="O51">
        <v>1</v>
      </c>
      <c r="P51">
        <v>53</v>
      </c>
      <c r="Q51">
        <v>13</v>
      </c>
      <c r="R51">
        <v>13</v>
      </c>
      <c r="S51">
        <v>1</v>
      </c>
    </row>
    <row r="52" spans="1:20" x14ac:dyDescent="0.35">
      <c r="A52">
        <v>2014</v>
      </c>
      <c r="B52">
        <v>3</v>
      </c>
      <c r="C52">
        <v>51</v>
      </c>
      <c r="D52">
        <v>7</v>
      </c>
      <c r="E52">
        <v>7</v>
      </c>
      <c r="F52">
        <v>7</v>
      </c>
      <c r="G52">
        <v>3</v>
      </c>
      <c r="H52">
        <v>3</v>
      </c>
      <c r="I52">
        <v>4</v>
      </c>
      <c r="J52">
        <v>54</v>
      </c>
      <c r="K52">
        <v>58</v>
      </c>
      <c r="L52">
        <v>56</v>
      </c>
      <c r="M52">
        <v>100</v>
      </c>
      <c r="N52">
        <v>100</v>
      </c>
      <c r="O52">
        <v>1</v>
      </c>
      <c r="P52">
        <v>44</v>
      </c>
      <c r="Q52">
        <v>8</v>
      </c>
      <c r="R52">
        <v>8</v>
      </c>
      <c r="S52">
        <v>1</v>
      </c>
    </row>
    <row r="53" spans="1:20" x14ac:dyDescent="0.35">
      <c r="A53">
        <v>2014</v>
      </c>
      <c r="B53">
        <v>4</v>
      </c>
      <c r="C53">
        <v>52</v>
      </c>
      <c r="D53">
        <v>8</v>
      </c>
      <c r="E53">
        <v>8</v>
      </c>
      <c r="F53">
        <v>8</v>
      </c>
      <c r="G53">
        <v>1</v>
      </c>
      <c r="H53">
        <v>1</v>
      </c>
      <c r="I53">
        <v>2</v>
      </c>
      <c r="J53">
        <v>72</v>
      </c>
      <c r="K53">
        <v>74</v>
      </c>
      <c r="L53">
        <v>72</v>
      </c>
      <c r="M53">
        <v>44</v>
      </c>
      <c r="N53">
        <v>44</v>
      </c>
      <c r="O53">
        <v>1</v>
      </c>
      <c r="P53">
        <v>43</v>
      </c>
      <c r="Q53">
        <v>7</v>
      </c>
      <c r="R53">
        <v>7</v>
      </c>
      <c r="S53">
        <v>1</v>
      </c>
      <c r="T53">
        <v>1</v>
      </c>
    </row>
    <row r="54" spans="1:20" x14ac:dyDescent="0.35">
      <c r="A54">
        <v>2014</v>
      </c>
      <c r="B54">
        <v>5</v>
      </c>
      <c r="C54">
        <v>53</v>
      </c>
      <c r="D54">
        <v>15</v>
      </c>
      <c r="E54">
        <v>15</v>
      </c>
      <c r="F54">
        <v>15</v>
      </c>
      <c r="I54">
        <v>2</v>
      </c>
      <c r="J54">
        <v>36</v>
      </c>
      <c r="K54">
        <v>38</v>
      </c>
      <c r="L54">
        <v>36</v>
      </c>
      <c r="M54">
        <v>191</v>
      </c>
      <c r="N54">
        <v>191</v>
      </c>
      <c r="O54">
        <v>2</v>
      </c>
      <c r="P54">
        <v>42</v>
      </c>
      <c r="Q54">
        <v>12</v>
      </c>
      <c r="R54">
        <v>12</v>
      </c>
      <c r="S54">
        <v>1</v>
      </c>
      <c r="T54">
        <v>1</v>
      </c>
    </row>
    <row r="55" spans="1:20" x14ac:dyDescent="0.35">
      <c r="A55">
        <v>2014</v>
      </c>
      <c r="B55">
        <v>6</v>
      </c>
      <c r="C55">
        <v>54</v>
      </c>
      <c r="D55">
        <v>25</v>
      </c>
      <c r="E55">
        <v>25</v>
      </c>
      <c r="F55">
        <v>25</v>
      </c>
      <c r="I55">
        <v>2</v>
      </c>
      <c r="J55">
        <v>80</v>
      </c>
      <c r="K55">
        <v>82</v>
      </c>
      <c r="L55">
        <v>79</v>
      </c>
      <c r="M55">
        <v>197</v>
      </c>
      <c r="N55">
        <v>197</v>
      </c>
      <c r="O55">
        <v>2</v>
      </c>
      <c r="P55">
        <v>41</v>
      </c>
      <c r="Q55">
        <v>9</v>
      </c>
      <c r="R55">
        <v>9</v>
      </c>
      <c r="S55">
        <v>0</v>
      </c>
    </row>
    <row r="56" spans="1:20" x14ac:dyDescent="0.35">
      <c r="A56">
        <v>2014</v>
      </c>
      <c r="B56">
        <v>7</v>
      </c>
      <c r="C56">
        <v>55</v>
      </c>
      <c r="D56">
        <v>3</v>
      </c>
      <c r="E56">
        <v>3</v>
      </c>
      <c r="F56">
        <v>3</v>
      </c>
      <c r="G56">
        <v>1</v>
      </c>
      <c r="H56">
        <v>1</v>
      </c>
      <c r="I56">
        <v>2</v>
      </c>
      <c r="J56">
        <v>77</v>
      </c>
      <c r="K56">
        <v>79</v>
      </c>
      <c r="L56">
        <v>74</v>
      </c>
      <c r="M56">
        <v>20</v>
      </c>
      <c r="N56">
        <v>20</v>
      </c>
      <c r="O56">
        <v>1</v>
      </c>
      <c r="P56">
        <v>33</v>
      </c>
      <c r="Q56">
        <v>2</v>
      </c>
      <c r="R56">
        <v>2</v>
      </c>
      <c r="S56">
        <v>0</v>
      </c>
      <c r="T56">
        <v>1</v>
      </c>
    </row>
    <row r="57" spans="1:20" x14ac:dyDescent="0.35">
      <c r="A57">
        <v>2014</v>
      </c>
      <c r="B57">
        <v>8</v>
      </c>
      <c r="C57">
        <v>56</v>
      </c>
      <c r="D57">
        <v>5</v>
      </c>
      <c r="E57">
        <v>5</v>
      </c>
      <c r="F57">
        <v>5</v>
      </c>
      <c r="I57">
        <v>1</v>
      </c>
      <c r="J57">
        <v>60</v>
      </c>
      <c r="K57">
        <v>61</v>
      </c>
      <c r="L57">
        <v>60</v>
      </c>
      <c r="M57">
        <v>164</v>
      </c>
      <c r="N57">
        <v>164</v>
      </c>
      <c r="O57">
        <v>1</v>
      </c>
      <c r="P57">
        <v>44</v>
      </c>
      <c r="Q57">
        <v>15</v>
      </c>
      <c r="R57">
        <v>15</v>
      </c>
      <c r="S57">
        <v>0</v>
      </c>
      <c r="T57">
        <v>1</v>
      </c>
    </row>
    <row r="58" spans="1:20" x14ac:dyDescent="0.35">
      <c r="A58">
        <v>2014</v>
      </c>
      <c r="B58">
        <v>9</v>
      </c>
      <c r="C58">
        <v>57</v>
      </c>
      <c r="D58">
        <v>8</v>
      </c>
      <c r="E58">
        <v>8</v>
      </c>
      <c r="F58">
        <v>8</v>
      </c>
      <c r="G58">
        <v>2</v>
      </c>
      <c r="H58">
        <v>2</v>
      </c>
      <c r="I58">
        <v>1</v>
      </c>
      <c r="J58">
        <v>75</v>
      </c>
      <c r="K58">
        <v>76</v>
      </c>
      <c r="L58">
        <v>73</v>
      </c>
      <c r="M58">
        <v>182</v>
      </c>
      <c r="N58">
        <v>182</v>
      </c>
      <c r="O58">
        <v>2</v>
      </c>
      <c r="P58">
        <v>72</v>
      </c>
      <c r="Q58">
        <v>17</v>
      </c>
      <c r="R58">
        <v>17</v>
      </c>
      <c r="S58">
        <v>0</v>
      </c>
    </row>
    <row r="59" spans="1:20" x14ac:dyDescent="0.35">
      <c r="A59">
        <v>2014</v>
      </c>
      <c r="B59">
        <v>10</v>
      </c>
      <c r="C59">
        <v>58</v>
      </c>
      <c r="D59">
        <v>11</v>
      </c>
      <c r="E59">
        <v>11</v>
      </c>
      <c r="F59">
        <v>11</v>
      </c>
      <c r="J59">
        <v>64</v>
      </c>
      <c r="K59">
        <v>64</v>
      </c>
      <c r="L59">
        <v>59</v>
      </c>
      <c r="M59">
        <v>185</v>
      </c>
      <c r="N59">
        <v>185</v>
      </c>
      <c r="P59">
        <v>63</v>
      </c>
      <c r="Q59">
        <v>14</v>
      </c>
      <c r="R59">
        <v>14</v>
      </c>
      <c r="S59">
        <v>2</v>
      </c>
    </row>
    <row r="60" spans="1:20" x14ac:dyDescent="0.35">
      <c r="A60">
        <v>2014</v>
      </c>
      <c r="B60">
        <v>11</v>
      </c>
      <c r="C60">
        <v>59</v>
      </c>
      <c r="D60">
        <v>5</v>
      </c>
      <c r="E60">
        <v>5</v>
      </c>
      <c r="F60">
        <v>5</v>
      </c>
      <c r="J60">
        <v>17</v>
      </c>
      <c r="K60">
        <v>17</v>
      </c>
      <c r="L60">
        <v>17</v>
      </c>
      <c r="M60">
        <v>55</v>
      </c>
      <c r="N60">
        <v>55</v>
      </c>
      <c r="P60">
        <v>38</v>
      </c>
      <c r="Q60">
        <v>10</v>
      </c>
      <c r="R60">
        <v>10</v>
      </c>
      <c r="S60">
        <v>0</v>
      </c>
    </row>
    <row r="61" spans="1:20" s="1" customFormat="1" x14ac:dyDescent="0.35">
      <c r="A61" s="1">
        <v>2014</v>
      </c>
      <c r="B61" s="1">
        <v>12</v>
      </c>
      <c r="C61" s="1">
        <v>60</v>
      </c>
      <c r="M61" s="1">
        <v>30</v>
      </c>
      <c r="N61" s="1">
        <v>30</v>
      </c>
      <c r="O61" s="1">
        <v>1</v>
      </c>
      <c r="P61" s="1">
        <v>42</v>
      </c>
      <c r="Q61" s="1">
        <v>2</v>
      </c>
      <c r="R61" s="1">
        <v>2</v>
      </c>
      <c r="S61" s="1">
        <v>0</v>
      </c>
    </row>
    <row r="62" spans="1:20" x14ac:dyDescent="0.35">
      <c r="A62">
        <v>2015</v>
      </c>
      <c r="B62">
        <v>1</v>
      </c>
      <c r="C62">
        <v>61</v>
      </c>
      <c r="S62">
        <v>1</v>
      </c>
    </row>
    <row r="63" spans="1:20" x14ac:dyDescent="0.35">
      <c r="A63">
        <v>2015</v>
      </c>
      <c r="B63">
        <v>2</v>
      </c>
      <c r="C63">
        <v>62</v>
      </c>
      <c r="D63">
        <v>26</v>
      </c>
      <c r="E63">
        <v>26</v>
      </c>
      <c r="F63">
        <v>26</v>
      </c>
      <c r="G63">
        <v>4</v>
      </c>
      <c r="H63">
        <v>4</v>
      </c>
      <c r="I63">
        <v>7</v>
      </c>
      <c r="J63">
        <v>60</v>
      </c>
      <c r="K63">
        <v>67</v>
      </c>
      <c r="L63">
        <v>67</v>
      </c>
      <c r="M63">
        <v>427</v>
      </c>
      <c r="N63">
        <v>427</v>
      </c>
      <c r="O63">
        <v>3</v>
      </c>
      <c r="P63">
        <v>15</v>
      </c>
      <c r="Q63">
        <v>10</v>
      </c>
      <c r="R63">
        <v>10</v>
      </c>
      <c r="S63">
        <v>2</v>
      </c>
    </row>
    <row r="64" spans="1:20" x14ac:dyDescent="0.35">
      <c r="A64">
        <v>2015</v>
      </c>
      <c r="B64">
        <v>3</v>
      </c>
      <c r="C64">
        <v>63</v>
      </c>
      <c r="D64">
        <v>17</v>
      </c>
      <c r="E64">
        <v>17</v>
      </c>
      <c r="F64">
        <v>17</v>
      </c>
      <c r="G64">
        <v>5</v>
      </c>
      <c r="H64">
        <v>5</v>
      </c>
      <c r="I64">
        <v>5</v>
      </c>
      <c r="J64">
        <v>49</v>
      </c>
      <c r="K64">
        <v>54</v>
      </c>
      <c r="L64">
        <v>46</v>
      </c>
      <c r="M64">
        <v>298</v>
      </c>
      <c r="N64">
        <v>298</v>
      </c>
      <c r="P64">
        <v>39</v>
      </c>
      <c r="Q64">
        <v>22</v>
      </c>
      <c r="R64">
        <v>22</v>
      </c>
      <c r="S64">
        <v>0</v>
      </c>
    </row>
    <row r="65" spans="1:20" x14ac:dyDescent="0.35">
      <c r="A65">
        <v>2015</v>
      </c>
      <c r="B65">
        <v>4</v>
      </c>
      <c r="C65">
        <v>64</v>
      </c>
      <c r="D65">
        <v>15</v>
      </c>
      <c r="E65">
        <v>15</v>
      </c>
      <c r="F65">
        <v>15</v>
      </c>
      <c r="G65">
        <v>1</v>
      </c>
      <c r="H65">
        <v>1</v>
      </c>
      <c r="I65">
        <v>7</v>
      </c>
      <c r="J65">
        <v>62</v>
      </c>
      <c r="K65">
        <v>69</v>
      </c>
      <c r="L65">
        <v>62</v>
      </c>
      <c r="M65">
        <v>183</v>
      </c>
      <c r="N65">
        <v>183</v>
      </c>
      <c r="O65">
        <v>6</v>
      </c>
      <c r="P65">
        <v>41</v>
      </c>
      <c r="Q65">
        <v>12</v>
      </c>
      <c r="R65">
        <v>12</v>
      </c>
      <c r="S65">
        <v>1</v>
      </c>
    </row>
    <row r="66" spans="1:20" x14ac:dyDescent="0.35">
      <c r="A66">
        <v>2015</v>
      </c>
      <c r="B66">
        <v>5</v>
      </c>
      <c r="C66">
        <v>65</v>
      </c>
      <c r="D66">
        <v>14</v>
      </c>
      <c r="E66">
        <v>14</v>
      </c>
      <c r="F66">
        <v>14</v>
      </c>
      <c r="J66">
        <v>57</v>
      </c>
      <c r="K66">
        <v>57</v>
      </c>
      <c r="L66">
        <v>48</v>
      </c>
      <c r="M66">
        <v>252</v>
      </c>
      <c r="N66">
        <v>252</v>
      </c>
      <c r="P66">
        <v>26</v>
      </c>
      <c r="Q66">
        <v>9</v>
      </c>
      <c r="R66">
        <v>9</v>
      </c>
      <c r="S66">
        <v>0</v>
      </c>
    </row>
    <row r="67" spans="1:20" x14ac:dyDescent="0.35">
      <c r="A67">
        <v>2015</v>
      </c>
      <c r="B67">
        <v>6</v>
      </c>
      <c r="C67">
        <v>66</v>
      </c>
      <c r="D67">
        <v>12</v>
      </c>
      <c r="E67">
        <v>12</v>
      </c>
      <c r="F67">
        <v>12</v>
      </c>
      <c r="G67">
        <v>2</v>
      </c>
      <c r="H67">
        <v>2</v>
      </c>
      <c r="I67">
        <v>2</v>
      </c>
      <c r="J67">
        <v>47</v>
      </c>
      <c r="K67">
        <v>49</v>
      </c>
      <c r="L67">
        <v>49</v>
      </c>
      <c r="M67">
        <v>291</v>
      </c>
      <c r="N67">
        <v>291</v>
      </c>
      <c r="P67">
        <v>35</v>
      </c>
      <c r="Q67">
        <v>4</v>
      </c>
      <c r="R67">
        <v>4</v>
      </c>
      <c r="S67">
        <v>0</v>
      </c>
    </row>
    <row r="68" spans="1:20" x14ac:dyDescent="0.35">
      <c r="A68">
        <v>2015</v>
      </c>
      <c r="B68">
        <v>7</v>
      </c>
      <c r="C68">
        <v>67</v>
      </c>
      <c r="D68">
        <v>3</v>
      </c>
      <c r="E68">
        <v>3</v>
      </c>
      <c r="F68">
        <v>3</v>
      </c>
      <c r="G68">
        <v>2</v>
      </c>
      <c r="H68">
        <v>2</v>
      </c>
      <c r="I68">
        <v>3</v>
      </c>
      <c r="J68">
        <v>40</v>
      </c>
      <c r="K68">
        <v>43</v>
      </c>
      <c r="L68">
        <v>42</v>
      </c>
      <c r="M68">
        <v>159</v>
      </c>
      <c r="N68">
        <v>159</v>
      </c>
      <c r="O68">
        <v>1</v>
      </c>
      <c r="P68">
        <v>40</v>
      </c>
      <c r="Q68">
        <v>10</v>
      </c>
      <c r="R68">
        <v>10</v>
      </c>
      <c r="S68">
        <v>0</v>
      </c>
    </row>
    <row r="69" spans="1:20" x14ac:dyDescent="0.35">
      <c r="A69">
        <v>2015</v>
      </c>
      <c r="B69">
        <v>8</v>
      </c>
      <c r="C69">
        <v>68</v>
      </c>
      <c r="D69">
        <v>21</v>
      </c>
      <c r="E69">
        <v>21</v>
      </c>
      <c r="F69">
        <v>21</v>
      </c>
      <c r="I69">
        <v>1</v>
      </c>
      <c r="J69">
        <v>70</v>
      </c>
      <c r="K69">
        <v>71</v>
      </c>
      <c r="L69">
        <v>70</v>
      </c>
      <c r="M69">
        <v>303</v>
      </c>
      <c r="N69">
        <v>303</v>
      </c>
      <c r="O69">
        <v>1</v>
      </c>
      <c r="P69">
        <v>43</v>
      </c>
      <c r="Q69">
        <v>11</v>
      </c>
      <c r="R69">
        <v>11</v>
      </c>
      <c r="S69">
        <v>0</v>
      </c>
    </row>
    <row r="70" spans="1:20" x14ac:dyDescent="0.35">
      <c r="A70">
        <v>2015</v>
      </c>
      <c r="B70">
        <v>9</v>
      </c>
      <c r="C70">
        <v>69</v>
      </c>
      <c r="D70">
        <v>12</v>
      </c>
      <c r="E70">
        <v>12</v>
      </c>
      <c r="F70">
        <v>12</v>
      </c>
      <c r="G70">
        <v>3</v>
      </c>
      <c r="H70">
        <v>3</v>
      </c>
      <c r="I70">
        <v>4</v>
      </c>
      <c r="J70">
        <v>51</v>
      </c>
      <c r="K70">
        <v>55</v>
      </c>
      <c r="L70">
        <v>51</v>
      </c>
      <c r="M70">
        <v>231</v>
      </c>
      <c r="N70">
        <v>231</v>
      </c>
      <c r="O70">
        <v>1</v>
      </c>
      <c r="P70">
        <v>63</v>
      </c>
      <c r="Q70">
        <v>10</v>
      </c>
      <c r="R70">
        <v>10</v>
      </c>
      <c r="S70">
        <v>0</v>
      </c>
      <c r="T70">
        <v>1</v>
      </c>
    </row>
    <row r="71" spans="1:20" x14ac:dyDescent="0.35">
      <c r="A71">
        <v>2015</v>
      </c>
      <c r="B71">
        <v>10</v>
      </c>
      <c r="C71">
        <v>70</v>
      </c>
      <c r="D71">
        <v>10</v>
      </c>
      <c r="E71">
        <v>10</v>
      </c>
      <c r="F71">
        <v>10</v>
      </c>
      <c r="G71">
        <v>3</v>
      </c>
      <c r="H71">
        <v>3</v>
      </c>
      <c r="I71">
        <v>4</v>
      </c>
      <c r="J71">
        <v>41</v>
      </c>
      <c r="K71">
        <v>45</v>
      </c>
      <c r="L71">
        <v>44</v>
      </c>
      <c r="M71">
        <v>258</v>
      </c>
      <c r="N71">
        <v>258</v>
      </c>
      <c r="O71">
        <v>1</v>
      </c>
      <c r="P71">
        <v>57</v>
      </c>
      <c r="Q71">
        <v>16</v>
      </c>
      <c r="R71">
        <v>16</v>
      </c>
      <c r="S71">
        <v>0</v>
      </c>
    </row>
    <row r="72" spans="1:20" x14ac:dyDescent="0.35">
      <c r="A72">
        <v>2015</v>
      </c>
      <c r="B72">
        <v>11</v>
      </c>
      <c r="C72">
        <v>71</v>
      </c>
      <c r="D72">
        <v>9</v>
      </c>
      <c r="E72">
        <v>9</v>
      </c>
      <c r="F72">
        <v>9</v>
      </c>
      <c r="J72">
        <v>69</v>
      </c>
      <c r="K72">
        <v>69</v>
      </c>
      <c r="L72">
        <v>69</v>
      </c>
      <c r="M72">
        <v>275</v>
      </c>
      <c r="N72">
        <v>275</v>
      </c>
      <c r="P72">
        <v>67</v>
      </c>
      <c r="Q72">
        <v>17</v>
      </c>
      <c r="R72">
        <v>17</v>
      </c>
      <c r="S72">
        <v>0</v>
      </c>
    </row>
    <row r="73" spans="1:20" s="1" customFormat="1" x14ac:dyDescent="0.35">
      <c r="A73" s="1">
        <v>2015</v>
      </c>
      <c r="B73" s="1">
        <v>12</v>
      </c>
      <c r="C73" s="1">
        <v>72</v>
      </c>
      <c r="D73" s="1">
        <v>8</v>
      </c>
      <c r="E73" s="1">
        <v>8</v>
      </c>
      <c r="F73" s="1">
        <v>8</v>
      </c>
      <c r="J73" s="1">
        <v>66</v>
      </c>
      <c r="K73" s="1">
        <v>66</v>
      </c>
      <c r="L73" s="1">
        <v>66</v>
      </c>
      <c r="M73" s="1">
        <v>130</v>
      </c>
      <c r="N73" s="1">
        <v>130</v>
      </c>
      <c r="O73" s="1">
        <v>1</v>
      </c>
      <c r="P73" s="1">
        <v>35</v>
      </c>
      <c r="Q73" s="1">
        <v>12</v>
      </c>
      <c r="R73" s="1">
        <v>12</v>
      </c>
      <c r="S73" s="1">
        <v>1</v>
      </c>
    </row>
    <row r="74" spans="1:20" x14ac:dyDescent="0.35">
      <c r="A74">
        <v>2016</v>
      </c>
      <c r="B74">
        <v>1</v>
      </c>
      <c r="C74">
        <v>73</v>
      </c>
      <c r="D74">
        <v>13</v>
      </c>
      <c r="E74">
        <v>13</v>
      </c>
      <c r="F74">
        <v>13</v>
      </c>
      <c r="G74">
        <v>4</v>
      </c>
      <c r="H74">
        <v>4</v>
      </c>
      <c r="I74">
        <v>7</v>
      </c>
      <c r="J74">
        <v>41</v>
      </c>
      <c r="K74">
        <v>48</v>
      </c>
      <c r="L74">
        <v>29</v>
      </c>
      <c r="M74">
        <v>172</v>
      </c>
      <c r="N74">
        <v>172</v>
      </c>
      <c r="O74">
        <v>3</v>
      </c>
      <c r="P74">
        <v>41</v>
      </c>
      <c r="Q74">
        <v>11</v>
      </c>
      <c r="R74">
        <v>11</v>
      </c>
      <c r="S74">
        <v>0</v>
      </c>
    </row>
    <row r="75" spans="1:20" x14ac:dyDescent="0.35">
      <c r="A75">
        <v>2016</v>
      </c>
      <c r="B75">
        <v>2</v>
      </c>
      <c r="C75">
        <v>74</v>
      </c>
      <c r="D75">
        <v>19</v>
      </c>
      <c r="E75">
        <v>19</v>
      </c>
      <c r="F75">
        <v>19</v>
      </c>
      <c r="I75">
        <v>3</v>
      </c>
      <c r="J75">
        <v>27</v>
      </c>
      <c r="K75">
        <v>30</v>
      </c>
      <c r="L75">
        <v>27</v>
      </c>
      <c r="M75">
        <v>288</v>
      </c>
      <c r="N75">
        <v>288</v>
      </c>
      <c r="O75">
        <v>3</v>
      </c>
      <c r="P75">
        <v>56</v>
      </c>
      <c r="Q75">
        <v>15</v>
      </c>
      <c r="R75">
        <v>15</v>
      </c>
      <c r="S75">
        <v>1</v>
      </c>
    </row>
    <row r="76" spans="1:20" x14ac:dyDescent="0.35">
      <c r="A76">
        <v>2016</v>
      </c>
      <c r="B76">
        <v>3</v>
      </c>
      <c r="C76">
        <v>75</v>
      </c>
      <c r="D76">
        <v>14</v>
      </c>
      <c r="E76">
        <v>14</v>
      </c>
      <c r="F76">
        <v>14</v>
      </c>
      <c r="I76">
        <v>1</v>
      </c>
      <c r="J76">
        <v>40</v>
      </c>
      <c r="K76">
        <v>41</v>
      </c>
      <c r="L76">
        <v>40</v>
      </c>
      <c r="M76">
        <v>144</v>
      </c>
      <c r="N76">
        <v>144</v>
      </c>
      <c r="O76">
        <v>1</v>
      </c>
      <c r="P76">
        <v>35</v>
      </c>
      <c r="Q76">
        <v>9</v>
      </c>
      <c r="R76">
        <v>9</v>
      </c>
      <c r="S76">
        <v>0</v>
      </c>
      <c r="T76">
        <v>1</v>
      </c>
    </row>
    <row r="77" spans="1:20" x14ac:dyDescent="0.35">
      <c r="A77">
        <v>2016</v>
      </c>
      <c r="B77">
        <v>4</v>
      </c>
      <c r="C77">
        <v>76</v>
      </c>
      <c r="D77">
        <v>12</v>
      </c>
      <c r="E77">
        <v>12</v>
      </c>
      <c r="F77">
        <v>12</v>
      </c>
      <c r="J77">
        <v>57</v>
      </c>
      <c r="K77">
        <v>57</v>
      </c>
      <c r="L77">
        <v>57</v>
      </c>
      <c r="M77">
        <v>255</v>
      </c>
      <c r="N77">
        <v>255</v>
      </c>
      <c r="P77">
        <v>45</v>
      </c>
      <c r="Q77">
        <v>10</v>
      </c>
      <c r="R77">
        <v>10</v>
      </c>
      <c r="S77">
        <v>1</v>
      </c>
    </row>
    <row r="78" spans="1:20" x14ac:dyDescent="0.35">
      <c r="A78">
        <v>2016</v>
      </c>
      <c r="B78">
        <v>5</v>
      </c>
      <c r="C78">
        <v>77</v>
      </c>
      <c r="D78">
        <v>11</v>
      </c>
      <c r="E78">
        <v>11</v>
      </c>
      <c r="F78">
        <v>11</v>
      </c>
      <c r="I78">
        <v>1</v>
      </c>
      <c r="J78">
        <v>51</v>
      </c>
      <c r="K78">
        <v>52</v>
      </c>
      <c r="L78">
        <v>52</v>
      </c>
      <c r="M78">
        <v>172</v>
      </c>
      <c r="N78">
        <v>172</v>
      </c>
      <c r="P78">
        <v>31</v>
      </c>
      <c r="Q78">
        <v>7</v>
      </c>
      <c r="R78">
        <v>7</v>
      </c>
      <c r="S78">
        <v>2</v>
      </c>
    </row>
    <row r="79" spans="1:20" x14ac:dyDescent="0.35">
      <c r="A79">
        <v>2016</v>
      </c>
      <c r="B79">
        <v>6</v>
      </c>
      <c r="C79">
        <v>78</v>
      </c>
      <c r="D79">
        <v>4</v>
      </c>
      <c r="E79">
        <v>4</v>
      </c>
      <c r="F79">
        <v>4</v>
      </c>
      <c r="G79">
        <v>1</v>
      </c>
      <c r="H79">
        <v>1</v>
      </c>
      <c r="I79">
        <v>1</v>
      </c>
      <c r="J79">
        <v>92</v>
      </c>
      <c r="K79">
        <v>93</v>
      </c>
      <c r="L79">
        <v>86</v>
      </c>
      <c r="M79">
        <v>168</v>
      </c>
      <c r="N79">
        <v>168</v>
      </c>
      <c r="P79">
        <v>24</v>
      </c>
      <c r="Q79">
        <v>9</v>
      </c>
      <c r="R79">
        <v>9</v>
      </c>
      <c r="S79">
        <v>0</v>
      </c>
    </row>
    <row r="80" spans="1:20" x14ac:dyDescent="0.35">
      <c r="A80">
        <v>2016</v>
      </c>
      <c r="B80">
        <v>7</v>
      </c>
      <c r="C80">
        <v>79</v>
      </c>
      <c r="D80">
        <v>7</v>
      </c>
      <c r="E80">
        <v>7</v>
      </c>
      <c r="F80">
        <v>7</v>
      </c>
      <c r="G80">
        <v>2</v>
      </c>
      <c r="H80">
        <v>2</v>
      </c>
      <c r="I80">
        <v>2</v>
      </c>
      <c r="J80">
        <v>70</v>
      </c>
      <c r="K80">
        <v>72</v>
      </c>
      <c r="L80">
        <v>72</v>
      </c>
      <c r="M80">
        <v>240</v>
      </c>
      <c r="N80">
        <v>240</v>
      </c>
      <c r="P80">
        <v>37</v>
      </c>
      <c r="Q80">
        <v>15</v>
      </c>
      <c r="R80">
        <v>15</v>
      </c>
      <c r="S80">
        <v>0</v>
      </c>
    </row>
    <row r="81" spans="1:20" x14ac:dyDescent="0.35">
      <c r="A81">
        <v>2016</v>
      </c>
      <c r="B81">
        <v>8</v>
      </c>
      <c r="C81">
        <v>80</v>
      </c>
      <c r="D81">
        <v>11</v>
      </c>
      <c r="E81">
        <v>11</v>
      </c>
      <c r="F81">
        <v>11</v>
      </c>
      <c r="G81">
        <v>1</v>
      </c>
      <c r="H81">
        <v>1</v>
      </c>
      <c r="I81">
        <v>4</v>
      </c>
      <c r="J81">
        <v>94</v>
      </c>
      <c r="K81">
        <v>98</v>
      </c>
      <c r="L81">
        <v>94</v>
      </c>
      <c r="M81">
        <v>338</v>
      </c>
      <c r="N81">
        <v>338</v>
      </c>
      <c r="O81">
        <v>3</v>
      </c>
      <c r="P81">
        <v>55</v>
      </c>
      <c r="Q81">
        <v>11</v>
      </c>
      <c r="R81">
        <v>11</v>
      </c>
      <c r="S81">
        <v>1</v>
      </c>
    </row>
    <row r="82" spans="1:20" x14ac:dyDescent="0.35">
      <c r="A82">
        <v>2016</v>
      </c>
      <c r="B82">
        <v>9</v>
      </c>
      <c r="C82">
        <v>81</v>
      </c>
      <c r="D82">
        <v>10</v>
      </c>
      <c r="E82">
        <v>10</v>
      </c>
      <c r="F82">
        <v>10</v>
      </c>
      <c r="G82">
        <v>1</v>
      </c>
      <c r="H82">
        <v>1</v>
      </c>
      <c r="I82">
        <v>1</v>
      </c>
      <c r="J82">
        <v>80</v>
      </c>
      <c r="K82">
        <v>81</v>
      </c>
      <c r="L82">
        <v>65</v>
      </c>
      <c r="M82">
        <v>195</v>
      </c>
      <c r="N82">
        <v>195</v>
      </c>
      <c r="P82">
        <v>38</v>
      </c>
      <c r="Q82">
        <v>11</v>
      </c>
      <c r="R82">
        <v>11</v>
      </c>
      <c r="S82">
        <v>1</v>
      </c>
    </row>
    <row r="83" spans="1:20" x14ac:dyDescent="0.35">
      <c r="A83">
        <v>2016</v>
      </c>
      <c r="B83">
        <v>10</v>
      </c>
      <c r="C83">
        <v>82</v>
      </c>
      <c r="I83">
        <v>2</v>
      </c>
      <c r="J83">
        <v>83</v>
      </c>
      <c r="K83">
        <v>85</v>
      </c>
      <c r="L83">
        <v>80</v>
      </c>
      <c r="M83">
        <v>298</v>
      </c>
      <c r="N83">
        <v>298</v>
      </c>
      <c r="O83">
        <v>2</v>
      </c>
      <c r="P83">
        <v>40</v>
      </c>
      <c r="Q83">
        <v>12</v>
      </c>
      <c r="R83">
        <v>12</v>
      </c>
      <c r="S83">
        <v>0</v>
      </c>
    </row>
    <row r="84" spans="1:20" x14ac:dyDescent="0.35">
      <c r="A84">
        <v>2016</v>
      </c>
      <c r="B84">
        <v>11</v>
      </c>
      <c r="C84">
        <v>83</v>
      </c>
      <c r="I84">
        <v>1</v>
      </c>
      <c r="J84">
        <v>56</v>
      </c>
      <c r="K84">
        <v>57</v>
      </c>
      <c r="L84">
        <v>50</v>
      </c>
      <c r="M84">
        <v>202</v>
      </c>
      <c r="N84">
        <v>202</v>
      </c>
      <c r="O84">
        <v>1</v>
      </c>
      <c r="P84">
        <v>45</v>
      </c>
      <c r="Q84">
        <v>9</v>
      </c>
      <c r="R84">
        <v>9</v>
      </c>
      <c r="S84">
        <v>1</v>
      </c>
    </row>
    <row r="85" spans="1:20" x14ac:dyDescent="0.35">
      <c r="A85">
        <v>2016</v>
      </c>
      <c r="B85">
        <v>12</v>
      </c>
      <c r="C85">
        <v>84</v>
      </c>
      <c r="D85">
        <v>15</v>
      </c>
      <c r="E85">
        <v>15</v>
      </c>
      <c r="F85">
        <v>15</v>
      </c>
      <c r="G85">
        <v>4</v>
      </c>
      <c r="H85">
        <v>4</v>
      </c>
      <c r="I85">
        <v>5</v>
      </c>
      <c r="J85">
        <v>73</v>
      </c>
      <c r="K85">
        <v>78</v>
      </c>
      <c r="L85">
        <v>64</v>
      </c>
      <c r="M85">
        <v>107</v>
      </c>
      <c r="N85">
        <v>107</v>
      </c>
      <c r="O85">
        <v>1</v>
      </c>
      <c r="P85">
        <v>46</v>
      </c>
      <c r="Q85">
        <v>7</v>
      </c>
      <c r="R85">
        <v>7</v>
      </c>
      <c r="S85">
        <v>1</v>
      </c>
      <c r="T85">
        <v>1</v>
      </c>
    </row>
    <row r="86" spans="1:20" x14ac:dyDescent="0.35">
      <c r="D86">
        <f>SUM(D2:D85)</f>
        <v>484</v>
      </c>
      <c r="E86">
        <f t="shared" ref="E86:T86" si="0">SUM(E2:E85)</f>
        <v>492</v>
      </c>
      <c r="F86">
        <f t="shared" si="0"/>
        <v>491</v>
      </c>
      <c r="G86">
        <f t="shared" si="0"/>
        <v>82</v>
      </c>
      <c r="H86">
        <f t="shared" si="0"/>
        <v>82</v>
      </c>
      <c r="I86">
        <f t="shared" si="0"/>
        <v>194</v>
      </c>
      <c r="J86">
        <f t="shared" si="0"/>
        <v>3519</v>
      </c>
      <c r="K86">
        <f t="shared" si="0"/>
        <v>3710</v>
      </c>
      <c r="L86">
        <f t="shared" si="0"/>
        <v>3458</v>
      </c>
      <c r="M86">
        <f t="shared" si="0"/>
        <v>12391</v>
      </c>
      <c r="N86">
        <f t="shared" si="0"/>
        <v>12391</v>
      </c>
      <c r="O86">
        <f t="shared" si="0"/>
        <v>116</v>
      </c>
      <c r="P86">
        <f t="shared" si="0"/>
        <v>3201</v>
      </c>
      <c r="Q86">
        <f t="shared" si="0"/>
        <v>680</v>
      </c>
      <c r="R86">
        <f t="shared" si="0"/>
        <v>680</v>
      </c>
      <c r="S86">
        <f t="shared" si="0"/>
        <v>40</v>
      </c>
      <c r="T86">
        <f t="shared" si="0"/>
        <v>18</v>
      </c>
    </row>
    <row r="91" spans="1:20" x14ac:dyDescent="0.35">
      <c r="L91" t="s">
        <v>56</v>
      </c>
      <c r="M91">
        <f>82+3710+116+40</f>
        <v>3948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opLeftCell="A16" workbookViewId="0">
      <selection activeCell="D92" sqref="D92"/>
    </sheetView>
  </sheetViews>
  <sheetFormatPr defaultRowHeight="14.5" x14ac:dyDescent="0.35"/>
  <cols>
    <col min="1" max="1" width="8" customWidth="1"/>
    <col min="2" max="3" width="6.453125" customWidth="1"/>
    <col min="4" max="4" width="7.26953125" customWidth="1"/>
    <col min="5" max="5" width="10.453125" customWidth="1"/>
    <col min="6" max="6" width="13.26953125" customWidth="1"/>
    <col min="7" max="7" width="10.81640625" customWidth="1"/>
    <col min="8" max="8" width="11" customWidth="1"/>
    <col min="12" max="12" width="8" customWidth="1"/>
    <col min="13" max="13" width="13.81640625" customWidth="1"/>
    <col min="14" max="14" width="10.453125" customWidth="1"/>
    <col min="15" max="15" width="13.453125" customWidth="1"/>
    <col min="16" max="16" width="11.54296875" customWidth="1"/>
    <col min="17" max="17" width="16.26953125" customWidth="1"/>
    <col min="18" max="18" width="18.26953125" customWidth="1"/>
    <col min="19" max="19" width="14.81640625" customWidth="1"/>
    <col min="20" max="20" width="13.7265625" customWidth="1"/>
  </cols>
  <sheetData>
    <row r="1" spans="1:20" x14ac:dyDescent="0.35">
      <c r="A1" t="s">
        <v>22</v>
      </c>
      <c r="B1" t="s">
        <v>0</v>
      </c>
      <c r="C1" t="s">
        <v>39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47</v>
      </c>
      <c r="P1" t="s">
        <v>35</v>
      </c>
      <c r="Q1" t="s">
        <v>36</v>
      </c>
      <c r="R1" t="s">
        <v>37</v>
      </c>
      <c r="S1" t="s">
        <v>38</v>
      </c>
      <c r="T1" t="s">
        <v>46</v>
      </c>
    </row>
    <row r="2" spans="1:20" x14ac:dyDescent="0.35">
      <c r="A2">
        <v>2010</v>
      </c>
      <c r="B2">
        <v>1</v>
      </c>
      <c r="C2">
        <v>1</v>
      </c>
      <c r="M2">
        <v>40</v>
      </c>
      <c r="N2">
        <v>40</v>
      </c>
      <c r="P2">
        <v>7</v>
      </c>
      <c r="Q2">
        <v>5</v>
      </c>
      <c r="R2">
        <v>5</v>
      </c>
    </row>
    <row r="3" spans="1:20" x14ac:dyDescent="0.35">
      <c r="A3">
        <v>2010</v>
      </c>
      <c r="B3">
        <v>2</v>
      </c>
      <c r="C3">
        <v>2</v>
      </c>
      <c r="K3">
        <v>2</v>
      </c>
      <c r="M3">
        <v>30</v>
      </c>
      <c r="N3">
        <v>30</v>
      </c>
      <c r="P3">
        <v>10</v>
      </c>
      <c r="Q3">
        <v>2</v>
      </c>
      <c r="R3">
        <v>2</v>
      </c>
    </row>
    <row r="4" spans="1:20" x14ac:dyDescent="0.35">
      <c r="A4">
        <v>2010</v>
      </c>
      <c r="B4">
        <v>3</v>
      </c>
      <c r="C4">
        <v>3</v>
      </c>
      <c r="J4">
        <v>5</v>
      </c>
      <c r="K4">
        <v>5</v>
      </c>
      <c r="L4">
        <v>5</v>
      </c>
      <c r="M4">
        <v>40</v>
      </c>
      <c r="N4">
        <v>40</v>
      </c>
      <c r="P4">
        <v>11</v>
      </c>
      <c r="Q4">
        <v>3</v>
      </c>
      <c r="R4">
        <v>3</v>
      </c>
    </row>
    <row r="5" spans="1:20" x14ac:dyDescent="0.35">
      <c r="A5">
        <v>2010</v>
      </c>
      <c r="B5">
        <v>4</v>
      </c>
      <c r="C5">
        <v>4</v>
      </c>
      <c r="I5">
        <v>2</v>
      </c>
      <c r="J5">
        <v>2</v>
      </c>
      <c r="K5">
        <v>4</v>
      </c>
      <c r="L5">
        <v>2</v>
      </c>
      <c r="M5">
        <v>22</v>
      </c>
      <c r="N5">
        <v>22</v>
      </c>
      <c r="O5">
        <v>2</v>
      </c>
      <c r="P5">
        <v>11</v>
      </c>
      <c r="Q5">
        <v>5</v>
      </c>
      <c r="R5">
        <v>5</v>
      </c>
    </row>
    <row r="6" spans="1:20" x14ac:dyDescent="0.35">
      <c r="A6">
        <v>2010</v>
      </c>
      <c r="B6">
        <v>5</v>
      </c>
      <c r="C6">
        <v>5</v>
      </c>
      <c r="I6">
        <v>3</v>
      </c>
      <c r="J6">
        <v>7</v>
      </c>
      <c r="K6">
        <v>10</v>
      </c>
      <c r="L6">
        <v>7</v>
      </c>
      <c r="M6">
        <v>35</v>
      </c>
      <c r="N6">
        <v>35</v>
      </c>
      <c r="O6">
        <v>3</v>
      </c>
      <c r="P6">
        <v>51</v>
      </c>
      <c r="Q6">
        <v>4</v>
      </c>
      <c r="R6">
        <v>4</v>
      </c>
      <c r="S6">
        <v>1</v>
      </c>
      <c r="T6">
        <v>1</v>
      </c>
    </row>
    <row r="7" spans="1:20" x14ac:dyDescent="0.35">
      <c r="A7">
        <v>2010</v>
      </c>
      <c r="B7">
        <v>6</v>
      </c>
      <c r="C7">
        <v>6</v>
      </c>
      <c r="I7">
        <v>3</v>
      </c>
      <c r="J7">
        <v>5</v>
      </c>
      <c r="K7">
        <v>8</v>
      </c>
      <c r="L7">
        <v>5</v>
      </c>
      <c r="M7">
        <v>78</v>
      </c>
      <c r="N7">
        <v>78</v>
      </c>
      <c r="O7">
        <v>3</v>
      </c>
      <c r="P7">
        <v>28</v>
      </c>
      <c r="Q7">
        <v>5</v>
      </c>
      <c r="R7">
        <v>5</v>
      </c>
    </row>
    <row r="8" spans="1:20" x14ac:dyDescent="0.35">
      <c r="A8">
        <v>2010</v>
      </c>
      <c r="B8">
        <v>7</v>
      </c>
      <c r="C8">
        <v>7</v>
      </c>
      <c r="I8">
        <v>3</v>
      </c>
      <c r="J8">
        <v>7</v>
      </c>
      <c r="K8">
        <v>10</v>
      </c>
      <c r="L8">
        <v>7</v>
      </c>
      <c r="M8">
        <v>96</v>
      </c>
      <c r="N8">
        <v>96</v>
      </c>
      <c r="O8">
        <v>3</v>
      </c>
      <c r="P8">
        <v>28</v>
      </c>
      <c r="Q8">
        <v>3</v>
      </c>
      <c r="R8">
        <v>3</v>
      </c>
    </row>
    <row r="9" spans="1:20" x14ac:dyDescent="0.35">
      <c r="A9">
        <v>2010</v>
      </c>
      <c r="B9">
        <v>8</v>
      </c>
      <c r="C9">
        <v>8</v>
      </c>
      <c r="D9">
        <v>3</v>
      </c>
      <c r="E9">
        <v>3</v>
      </c>
      <c r="F9">
        <v>3</v>
      </c>
      <c r="G9">
        <v>3</v>
      </c>
      <c r="H9">
        <v>3</v>
      </c>
      <c r="I9">
        <v>5</v>
      </c>
      <c r="J9">
        <v>9</v>
      </c>
      <c r="K9">
        <v>11</v>
      </c>
      <c r="L9">
        <v>12</v>
      </c>
      <c r="M9">
        <v>189</v>
      </c>
      <c r="N9">
        <v>189</v>
      </c>
      <c r="O9">
        <v>2</v>
      </c>
      <c r="P9">
        <v>42</v>
      </c>
      <c r="Q9">
        <v>5</v>
      </c>
      <c r="R9">
        <v>5</v>
      </c>
      <c r="S9">
        <v>1</v>
      </c>
      <c r="T9">
        <v>1</v>
      </c>
    </row>
    <row r="10" spans="1:20" x14ac:dyDescent="0.35">
      <c r="A10">
        <v>2010</v>
      </c>
      <c r="B10">
        <v>9</v>
      </c>
      <c r="C10">
        <v>9</v>
      </c>
      <c r="J10">
        <v>12</v>
      </c>
      <c r="K10">
        <v>12</v>
      </c>
      <c r="L10">
        <v>12</v>
      </c>
      <c r="M10">
        <v>33</v>
      </c>
      <c r="N10">
        <v>33</v>
      </c>
      <c r="P10">
        <v>42</v>
      </c>
      <c r="Q10">
        <v>8</v>
      </c>
      <c r="R10">
        <v>8</v>
      </c>
      <c r="S10">
        <v>1</v>
      </c>
      <c r="T10">
        <v>1</v>
      </c>
    </row>
    <row r="11" spans="1:20" x14ac:dyDescent="0.35">
      <c r="A11">
        <v>2010</v>
      </c>
      <c r="B11">
        <v>10</v>
      </c>
      <c r="C11">
        <v>10</v>
      </c>
      <c r="J11">
        <v>7</v>
      </c>
      <c r="K11">
        <v>7</v>
      </c>
      <c r="L11">
        <v>7</v>
      </c>
      <c r="M11">
        <v>157</v>
      </c>
      <c r="N11">
        <v>157</v>
      </c>
      <c r="P11">
        <v>45</v>
      </c>
      <c r="Q11">
        <v>9</v>
      </c>
      <c r="R11">
        <v>9</v>
      </c>
      <c r="S11">
        <v>1</v>
      </c>
      <c r="T11">
        <v>1</v>
      </c>
    </row>
    <row r="12" spans="1:20" x14ac:dyDescent="0.35">
      <c r="A12">
        <v>2010</v>
      </c>
      <c r="B12">
        <v>11</v>
      </c>
      <c r="C12">
        <v>11</v>
      </c>
      <c r="J12">
        <v>9</v>
      </c>
      <c r="K12">
        <v>9</v>
      </c>
      <c r="L12">
        <v>9</v>
      </c>
      <c r="M12">
        <v>63</v>
      </c>
      <c r="N12">
        <v>63</v>
      </c>
      <c r="P12">
        <v>36</v>
      </c>
      <c r="Q12">
        <v>15</v>
      </c>
      <c r="R12">
        <v>15</v>
      </c>
    </row>
    <row r="13" spans="1:20" x14ac:dyDescent="0.35">
      <c r="A13">
        <v>2010</v>
      </c>
      <c r="B13">
        <v>12</v>
      </c>
      <c r="C13">
        <v>12</v>
      </c>
      <c r="J13">
        <v>14</v>
      </c>
      <c r="K13">
        <v>14</v>
      </c>
      <c r="L13">
        <v>12</v>
      </c>
      <c r="M13">
        <v>93</v>
      </c>
      <c r="N13">
        <v>93</v>
      </c>
      <c r="P13">
        <v>33</v>
      </c>
      <c r="Q13">
        <v>6</v>
      </c>
      <c r="R13">
        <v>6</v>
      </c>
    </row>
    <row r="14" spans="1:20" x14ac:dyDescent="0.35">
      <c r="C14">
        <f>SUM(C2:C13)</f>
        <v>78</v>
      </c>
      <c r="D14">
        <f>SUM(D2:D13)</f>
        <v>3</v>
      </c>
      <c r="E14">
        <f>SUM(E2:E13)</f>
        <v>3</v>
      </c>
      <c r="F14">
        <f t="shared" ref="F14:P14" si="0">SUM(F2:F13)</f>
        <v>3</v>
      </c>
      <c r="G14">
        <f t="shared" si="0"/>
        <v>3</v>
      </c>
      <c r="H14">
        <f t="shared" si="0"/>
        <v>3</v>
      </c>
      <c r="I14">
        <f t="shared" si="0"/>
        <v>16</v>
      </c>
      <c r="J14">
        <f t="shared" si="0"/>
        <v>77</v>
      </c>
      <c r="K14">
        <f t="shared" si="0"/>
        <v>92</v>
      </c>
      <c r="L14">
        <f t="shared" si="0"/>
        <v>78</v>
      </c>
      <c r="M14">
        <f t="shared" si="0"/>
        <v>876</v>
      </c>
      <c r="N14">
        <f t="shared" si="0"/>
        <v>876</v>
      </c>
      <c r="O14">
        <f t="shared" si="0"/>
        <v>13</v>
      </c>
      <c r="P14">
        <f t="shared" si="0"/>
        <v>344</v>
      </c>
      <c r="S14">
        <f t="shared" ref="S14:T14" si="1">SUM(S2:S13)</f>
        <v>4</v>
      </c>
      <c r="T14">
        <f t="shared" si="1"/>
        <v>4</v>
      </c>
    </row>
    <row r="15" spans="1:20" x14ac:dyDescent="0.35">
      <c r="A15">
        <v>2011</v>
      </c>
      <c r="B15">
        <v>1</v>
      </c>
      <c r="C15">
        <v>13</v>
      </c>
      <c r="I15">
        <v>3</v>
      </c>
      <c r="J15">
        <v>33</v>
      </c>
      <c r="K15">
        <v>36</v>
      </c>
      <c r="L15">
        <v>33</v>
      </c>
      <c r="M15">
        <v>77</v>
      </c>
      <c r="N15">
        <v>77</v>
      </c>
      <c r="O15">
        <v>3</v>
      </c>
      <c r="P15">
        <v>39</v>
      </c>
      <c r="Q15">
        <v>9</v>
      </c>
      <c r="R15">
        <v>9</v>
      </c>
    </row>
    <row r="16" spans="1:20" x14ac:dyDescent="0.35">
      <c r="A16">
        <v>2011</v>
      </c>
      <c r="B16">
        <v>2</v>
      </c>
      <c r="C16">
        <v>14</v>
      </c>
      <c r="D16">
        <v>3</v>
      </c>
      <c r="I16">
        <v>2</v>
      </c>
      <c r="J16">
        <v>24</v>
      </c>
      <c r="K16">
        <v>26</v>
      </c>
      <c r="L16">
        <v>24</v>
      </c>
      <c r="M16">
        <v>126</v>
      </c>
      <c r="N16">
        <v>126</v>
      </c>
      <c r="O16">
        <v>2</v>
      </c>
      <c r="P16">
        <v>5</v>
      </c>
      <c r="Q16">
        <v>1</v>
      </c>
      <c r="R16">
        <v>1</v>
      </c>
    </row>
    <row r="17" spans="1:20" x14ac:dyDescent="0.35">
      <c r="A17">
        <v>2011</v>
      </c>
      <c r="B17">
        <v>3</v>
      </c>
      <c r="C17">
        <v>15</v>
      </c>
      <c r="D17">
        <v>2</v>
      </c>
      <c r="E17">
        <v>3</v>
      </c>
      <c r="F17">
        <v>3</v>
      </c>
      <c r="G17">
        <v>1</v>
      </c>
      <c r="H17">
        <v>1</v>
      </c>
      <c r="I17">
        <v>2</v>
      </c>
      <c r="J17">
        <v>37</v>
      </c>
      <c r="K17">
        <v>39</v>
      </c>
      <c r="L17">
        <v>37</v>
      </c>
      <c r="M17">
        <v>94</v>
      </c>
      <c r="N17">
        <v>94</v>
      </c>
      <c r="O17">
        <v>1</v>
      </c>
      <c r="P17">
        <v>16</v>
      </c>
      <c r="Q17">
        <v>2</v>
      </c>
      <c r="R17">
        <v>2</v>
      </c>
    </row>
    <row r="18" spans="1:20" x14ac:dyDescent="0.35">
      <c r="A18">
        <v>2011</v>
      </c>
      <c r="B18">
        <v>4</v>
      </c>
      <c r="C18">
        <v>16</v>
      </c>
      <c r="E18">
        <v>2</v>
      </c>
      <c r="F18">
        <v>2</v>
      </c>
      <c r="G18">
        <v>1</v>
      </c>
      <c r="H18">
        <v>1</v>
      </c>
      <c r="I18">
        <v>3</v>
      </c>
      <c r="J18">
        <v>37</v>
      </c>
      <c r="K18">
        <v>40</v>
      </c>
      <c r="L18">
        <v>37</v>
      </c>
      <c r="M18">
        <v>63</v>
      </c>
      <c r="N18">
        <v>63</v>
      </c>
      <c r="O18">
        <v>2</v>
      </c>
      <c r="P18">
        <v>32</v>
      </c>
      <c r="Q18">
        <v>4</v>
      </c>
      <c r="R18">
        <v>4</v>
      </c>
      <c r="S18">
        <v>1</v>
      </c>
      <c r="T18">
        <v>1</v>
      </c>
    </row>
    <row r="19" spans="1:20" x14ac:dyDescent="0.35">
      <c r="A19">
        <v>2011</v>
      </c>
      <c r="B19">
        <v>5</v>
      </c>
      <c r="C19">
        <v>17</v>
      </c>
      <c r="J19">
        <v>25</v>
      </c>
      <c r="K19">
        <v>25</v>
      </c>
      <c r="L19">
        <v>20</v>
      </c>
      <c r="M19">
        <v>126</v>
      </c>
      <c r="N19">
        <v>126</v>
      </c>
      <c r="P19">
        <v>36</v>
      </c>
      <c r="Q19">
        <v>14</v>
      </c>
      <c r="R19">
        <v>14</v>
      </c>
    </row>
    <row r="20" spans="1:20" x14ac:dyDescent="0.35">
      <c r="A20">
        <v>2011</v>
      </c>
      <c r="B20">
        <v>6</v>
      </c>
      <c r="C20">
        <v>18</v>
      </c>
      <c r="I20">
        <v>1</v>
      </c>
      <c r="J20">
        <v>36</v>
      </c>
      <c r="K20">
        <v>37</v>
      </c>
      <c r="L20">
        <v>37</v>
      </c>
      <c r="M20">
        <v>94</v>
      </c>
      <c r="N20">
        <v>94</v>
      </c>
      <c r="O20">
        <v>1</v>
      </c>
      <c r="P20">
        <v>34</v>
      </c>
      <c r="Q20">
        <v>6</v>
      </c>
      <c r="R20">
        <v>6</v>
      </c>
    </row>
    <row r="21" spans="1:20" x14ac:dyDescent="0.35">
      <c r="A21">
        <v>2011</v>
      </c>
      <c r="B21">
        <v>7</v>
      </c>
      <c r="C21">
        <v>19</v>
      </c>
      <c r="J21">
        <v>17</v>
      </c>
      <c r="K21">
        <v>17</v>
      </c>
      <c r="L21">
        <v>17</v>
      </c>
      <c r="M21">
        <v>160</v>
      </c>
      <c r="N21">
        <v>160</v>
      </c>
      <c r="P21">
        <v>40</v>
      </c>
      <c r="Q21">
        <v>10</v>
      </c>
      <c r="R21">
        <v>10</v>
      </c>
    </row>
    <row r="22" spans="1:20" x14ac:dyDescent="0.35">
      <c r="A22">
        <v>2011</v>
      </c>
      <c r="B22">
        <v>8</v>
      </c>
      <c r="C22">
        <v>20</v>
      </c>
      <c r="I22">
        <v>4</v>
      </c>
      <c r="J22">
        <v>30</v>
      </c>
      <c r="K22">
        <v>34</v>
      </c>
      <c r="L22">
        <v>27</v>
      </c>
      <c r="M22">
        <v>99</v>
      </c>
      <c r="N22">
        <v>99</v>
      </c>
      <c r="O22">
        <v>4</v>
      </c>
      <c r="P22">
        <v>44</v>
      </c>
      <c r="Q22">
        <v>5</v>
      </c>
      <c r="R22">
        <v>5</v>
      </c>
    </row>
    <row r="23" spans="1:20" x14ac:dyDescent="0.35">
      <c r="A23">
        <v>2011</v>
      </c>
      <c r="B23">
        <v>9</v>
      </c>
      <c r="C23">
        <v>21</v>
      </c>
      <c r="I23">
        <v>3</v>
      </c>
      <c r="J23">
        <v>25</v>
      </c>
      <c r="K23">
        <v>28</v>
      </c>
      <c r="L23">
        <v>25</v>
      </c>
      <c r="M23">
        <v>105</v>
      </c>
      <c r="N23">
        <v>105</v>
      </c>
      <c r="O23">
        <v>3</v>
      </c>
      <c r="P23">
        <v>49</v>
      </c>
      <c r="Q23">
        <v>9</v>
      </c>
      <c r="R23">
        <v>9</v>
      </c>
    </row>
    <row r="24" spans="1:20" x14ac:dyDescent="0.35">
      <c r="A24">
        <v>2011</v>
      </c>
      <c r="B24">
        <v>10</v>
      </c>
      <c r="C24">
        <v>22</v>
      </c>
      <c r="I24">
        <v>3</v>
      </c>
      <c r="J24">
        <v>22</v>
      </c>
      <c r="K24">
        <v>25</v>
      </c>
      <c r="L24">
        <v>20</v>
      </c>
      <c r="M24">
        <v>134</v>
      </c>
      <c r="N24">
        <v>134</v>
      </c>
      <c r="O24">
        <v>3</v>
      </c>
      <c r="P24">
        <v>45</v>
      </c>
      <c r="Q24">
        <v>9</v>
      </c>
      <c r="R24">
        <v>9</v>
      </c>
    </row>
    <row r="25" spans="1:20" x14ac:dyDescent="0.35">
      <c r="A25">
        <v>2011</v>
      </c>
      <c r="B25">
        <v>11</v>
      </c>
      <c r="C25">
        <v>23</v>
      </c>
      <c r="J25">
        <v>37</v>
      </c>
      <c r="K25">
        <v>37</v>
      </c>
      <c r="L25">
        <v>37</v>
      </c>
      <c r="M25">
        <v>59</v>
      </c>
      <c r="N25">
        <v>59</v>
      </c>
      <c r="P25">
        <v>42</v>
      </c>
      <c r="Q25">
        <v>9</v>
      </c>
      <c r="R25">
        <v>9</v>
      </c>
      <c r="S25">
        <v>1</v>
      </c>
      <c r="T25">
        <v>1</v>
      </c>
    </row>
    <row r="26" spans="1:20" x14ac:dyDescent="0.35">
      <c r="A26">
        <v>2011</v>
      </c>
      <c r="B26">
        <v>12</v>
      </c>
      <c r="C26">
        <v>24</v>
      </c>
      <c r="I26">
        <v>2</v>
      </c>
      <c r="J26">
        <v>32</v>
      </c>
      <c r="K26">
        <v>34</v>
      </c>
      <c r="L26">
        <v>34</v>
      </c>
      <c r="M26">
        <v>105</v>
      </c>
      <c r="N26">
        <v>105</v>
      </c>
      <c r="O26">
        <v>2</v>
      </c>
      <c r="P26">
        <v>34</v>
      </c>
      <c r="Q26">
        <v>6</v>
      </c>
      <c r="R26">
        <v>6</v>
      </c>
      <c r="S26">
        <v>1</v>
      </c>
      <c r="T26">
        <v>1</v>
      </c>
    </row>
    <row r="27" spans="1:20" x14ac:dyDescent="0.35">
      <c r="D27">
        <f>SUM(D15:D26)</f>
        <v>5</v>
      </c>
      <c r="E27">
        <f>SUM(E15:E26)</f>
        <v>5</v>
      </c>
      <c r="F27">
        <f t="shared" ref="F27:O27" si="2">SUM(F15:F26)</f>
        <v>5</v>
      </c>
      <c r="G27">
        <f t="shared" si="2"/>
        <v>2</v>
      </c>
      <c r="H27">
        <f t="shared" si="2"/>
        <v>2</v>
      </c>
      <c r="I27">
        <f t="shared" si="2"/>
        <v>23</v>
      </c>
      <c r="J27">
        <f t="shared" si="2"/>
        <v>355</v>
      </c>
      <c r="K27">
        <f t="shared" si="2"/>
        <v>378</v>
      </c>
      <c r="L27">
        <f t="shared" si="2"/>
        <v>348</v>
      </c>
      <c r="M27">
        <f t="shared" si="2"/>
        <v>1242</v>
      </c>
      <c r="N27">
        <f t="shared" si="2"/>
        <v>1242</v>
      </c>
      <c r="O27">
        <f t="shared" si="2"/>
        <v>21</v>
      </c>
      <c r="P27">
        <f>SUM(P15:P26)</f>
        <v>416</v>
      </c>
      <c r="S27">
        <f>SUM(S15:S26)</f>
        <v>3</v>
      </c>
      <c r="T27">
        <f>SUM(T15:T26)</f>
        <v>3</v>
      </c>
    </row>
    <row r="28" spans="1:20" x14ac:dyDescent="0.35">
      <c r="A28">
        <v>2012</v>
      </c>
      <c r="B28">
        <v>1</v>
      </c>
      <c r="C28">
        <v>25</v>
      </c>
      <c r="D28">
        <v>8</v>
      </c>
      <c r="E28">
        <v>4</v>
      </c>
      <c r="F28">
        <v>4</v>
      </c>
      <c r="I28">
        <v>1</v>
      </c>
      <c r="J28">
        <v>30</v>
      </c>
      <c r="K28">
        <v>31</v>
      </c>
      <c r="L28">
        <v>27</v>
      </c>
      <c r="M28">
        <v>90</v>
      </c>
      <c r="N28">
        <v>90</v>
      </c>
      <c r="O28">
        <v>1</v>
      </c>
      <c r="P28">
        <v>32</v>
      </c>
      <c r="Q28">
        <v>9</v>
      </c>
      <c r="R28">
        <v>9</v>
      </c>
    </row>
    <row r="29" spans="1:20" x14ac:dyDescent="0.35">
      <c r="A29">
        <v>2012</v>
      </c>
      <c r="B29">
        <v>2</v>
      </c>
      <c r="C29">
        <v>26</v>
      </c>
      <c r="D29">
        <v>4</v>
      </c>
      <c r="I29">
        <v>2</v>
      </c>
      <c r="J29">
        <v>29</v>
      </c>
      <c r="K29">
        <v>31</v>
      </c>
      <c r="L29">
        <v>25</v>
      </c>
      <c r="M29">
        <v>145</v>
      </c>
      <c r="N29">
        <v>145</v>
      </c>
      <c r="O29">
        <v>2</v>
      </c>
      <c r="P29">
        <v>13</v>
      </c>
      <c r="Q29">
        <v>2</v>
      </c>
      <c r="R29">
        <v>2</v>
      </c>
    </row>
    <row r="30" spans="1:20" x14ac:dyDescent="0.35">
      <c r="A30">
        <v>2012</v>
      </c>
      <c r="B30">
        <v>3</v>
      </c>
      <c r="C30">
        <v>27</v>
      </c>
      <c r="D30">
        <v>3</v>
      </c>
      <c r="E30">
        <v>8</v>
      </c>
      <c r="F30">
        <v>8</v>
      </c>
      <c r="I30">
        <v>4</v>
      </c>
      <c r="J30">
        <v>30</v>
      </c>
      <c r="K30">
        <v>34</v>
      </c>
      <c r="L30">
        <v>30</v>
      </c>
      <c r="M30">
        <v>156</v>
      </c>
      <c r="N30">
        <v>156</v>
      </c>
      <c r="O30">
        <v>4</v>
      </c>
      <c r="P30">
        <v>13</v>
      </c>
      <c r="Q30">
        <v>2</v>
      </c>
      <c r="R30">
        <v>2</v>
      </c>
    </row>
    <row r="31" spans="1:20" x14ac:dyDescent="0.35">
      <c r="A31">
        <v>2012</v>
      </c>
      <c r="B31">
        <v>4</v>
      </c>
      <c r="C31">
        <v>28</v>
      </c>
      <c r="D31">
        <v>17</v>
      </c>
      <c r="E31">
        <v>4</v>
      </c>
      <c r="F31">
        <v>4</v>
      </c>
      <c r="G31">
        <v>2</v>
      </c>
      <c r="H31">
        <v>2</v>
      </c>
      <c r="I31">
        <v>4</v>
      </c>
      <c r="J31">
        <v>40</v>
      </c>
      <c r="K31">
        <v>42</v>
      </c>
      <c r="L31">
        <v>40</v>
      </c>
      <c r="M31">
        <v>105</v>
      </c>
      <c r="N31">
        <v>105</v>
      </c>
      <c r="O31">
        <v>2</v>
      </c>
      <c r="P31">
        <v>33</v>
      </c>
      <c r="Q31">
        <v>4</v>
      </c>
      <c r="R31">
        <v>4</v>
      </c>
      <c r="S31">
        <v>1</v>
      </c>
      <c r="T31">
        <v>1</v>
      </c>
    </row>
    <row r="32" spans="1:20" x14ac:dyDescent="0.35">
      <c r="A32">
        <v>2012</v>
      </c>
      <c r="B32">
        <v>5</v>
      </c>
      <c r="C32">
        <v>29</v>
      </c>
      <c r="D32">
        <v>5</v>
      </c>
      <c r="E32">
        <v>3</v>
      </c>
      <c r="F32">
        <v>3</v>
      </c>
      <c r="I32">
        <v>2</v>
      </c>
      <c r="J32">
        <v>36</v>
      </c>
      <c r="K32">
        <v>38</v>
      </c>
      <c r="L32">
        <v>36</v>
      </c>
      <c r="M32">
        <v>197</v>
      </c>
      <c r="N32">
        <v>197</v>
      </c>
      <c r="P32">
        <v>16</v>
      </c>
      <c r="Q32">
        <v>3</v>
      </c>
      <c r="R32">
        <v>3</v>
      </c>
    </row>
    <row r="33" spans="1:20" x14ac:dyDescent="0.35">
      <c r="A33">
        <v>2012</v>
      </c>
      <c r="B33">
        <v>6</v>
      </c>
      <c r="C33">
        <v>30</v>
      </c>
      <c r="D33">
        <v>4</v>
      </c>
      <c r="E33">
        <v>17</v>
      </c>
      <c r="F33">
        <v>17</v>
      </c>
      <c r="G33">
        <v>2</v>
      </c>
      <c r="H33">
        <v>2</v>
      </c>
      <c r="I33">
        <v>4</v>
      </c>
      <c r="J33">
        <v>32</v>
      </c>
      <c r="K33">
        <v>36</v>
      </c>
      <c r="L33">
        <v>18</v>
      </c>
      <c r="M33">
        <v>110</v>
      </c>
      <c r="N33">
        <v>110</v>
      </c>
      <c r="O33">
        <v>2</v>
      </c>
      <c r="P33">
        <v>33</v>
      </c>
      <c r="Q33">
        <v>8</v>
      </c>
      <c r="R33">
        <v>8</v>
      </c>
    </row>
    <row r="34" spans="1:20" x14ac:dyDescent="0.35">
      <c r="A34">
        <v>2012</v>
      </c>
      <c r="B34">
        <v>7</v>
      </c>
      <c r="C34">
        <v>31</v>
      </c>
      <c r="D34">
        <v>1</v>
      </c>
      <c r="E34">
        <v>5</v>
      </c>
      <c r="F34">
        <v>5</v>
      </c>
      <c r="J34">
        <v>36</v>
      </c>
      <c r="K34">
        <v>36</v>
      </c>
      <c r="L34">
        <v>36</v>
      </c>
      <c r="M34">
        <v>65</v>
      </c>
      <c r="N34">
        <v>65</v>
      </c>
      <c r="P34">
        <v>37</v>
      </c>
      <c r="Q34">
        <v>7</v>
      </c>
      <c r="R34">
        <v>7</v>
      </c>
    </row>
    <row r="35" spans="1:20" x14ac:dyDescent="0.35">
      <c r="A35">
        <v>2012</v>
      </c>
      <c r="B35">
        <v>8</v>
      </c>
      <c r="C35">
        <v>32</v>
      </c>
      <c r="D35">
        <v>8</v>
      </c>
      <c r="E35">
        <v>4</v>
      </c>
      <c r="F35">
        <v>4</v>
      </c>
      <c r="J35">
        <v>24</v>
      </c>
      <c r="K35">
        <v>24</v>
      </c>
      <c r="L35">
        <v>24</v>
      </c>
      <c r="M35">
        <v>90</v>
      </c>
      <c r="N35">
        <v>90</v>
      </c>
      <c r="P35">
        <v>46</v>
      </c>
      <c r="Q35">
        <v>7</v>
      </c>
      <c r="R35">
        <v>7</v>
      </c>
    </row>
    <row r="36" spans="1:20" x14ac:dyDescent="0.35">
      <c r="A36">
        <v>2012</v>
      </c>
      <c r="B36">
        <v>9</v>
      </c>
      <c r="C36">
        <v>33</v>
      </c>
      <c r="D36">
        <v>4</v>
      </c>
      <c r="E36">
        <v>1</v>
      </c>
      <c r="F36">
        <v>1</v>
      </c>
      <c r="J36">
        <v>36</v>
      </c>
      <c r="K36">
        <v>36</v>
      </c>
      <c r="L36">
        <v>36</v>
      </c>
      <c r="M36">
        <v>154</v>
      </c>
      <c r="N36">
        <v>154</v>
      </c>
      <c r="P36">
        <v>44</v>
      </c>
      <c r="Q36">
        <v>13</v>
      </c>
      <c r="R36">
        <v>13</v>
      </c>
    </row>
    <row r="37" spans="1:20" x14ac:dyDescent="0.35">
      <c r="A37">
        <v>2012</v>
      </c>
      <c r="B37">
        <v>10</v>
      </c>
      <c r="C37">
        <v>34</v>
      </c>
      <c r="D37">
        <v>5</v>
      </c>
      <c r="E37">
        <v>8</v>
      </c>
      <c r="F37">
        <v>8</v>
      </c>
      <c r="J37">
        <v>37</v>
      </c>
      <c r="K37">
        <v>37</v>
      </c>
      <c r="L37">
        <v>37</v>
      </c>
      <c r="M37">
        <v>275</v>
      </c>
      <c r="N37">
        <v>275</v>
      </c>
      <c r="P37">
        <v>33</v>
      </c>
      <c r="Q37">
        <v>11</v>
      </c>
      <c r="R37">
        <v>11</v>
      </c>
    </row>
    <row r="38" spans="1:20" x14ac:dyDescent="0.35">
      <c r="A38">
        <v>2012</v>
      </c>
      <c r="B38">
        <v>11</v>
      </c>
      <c r="C38">
        <v>35</v>
      </c>
      <c r="D38" s="1">
        <v>12</v>
      </c>
      <c r="E38">
        <v>4</v>
      </c>
      <c r="F38">
        <v>4</v>
      </c>
      <c r="G38">
        <v>4</v>
      </c>
      <c r="H38">
        <v>4</v>
      </c>
      <c r="I38">
        <v>4</v>
      </c>
      <c r="J38">
        <v>50</v>
      </c>
      <c r="K38">
        <v>54</v>
      </c>
      <c r="L38">
        <v>54</v>
      </c>
      <c r="M38">
        <v>195</v>
      </c>
      <c r="N38">
        <v>195</v>
      </c>
      <c r="O38">
        <v>3</v>
      </c>
      <c r="P38">
        <v>36</v>
      </c>
      <c r="Q38">
        <v>2</v>
      </c>
      <c r="R38">
        <v>2</v>
      </c>
      <c r="S38">
        <v>1</v>
      </c>
      <c r="T38">
        <v>1</v>
      </c>
    </row>
    <row r="39" spans="1:20" x14ac:dyDescent="0.35">
      <c r="A39">
        <v>2012</v>
      </c>
      <c r="B39">
        <v>12</v>
      </c>
      <c r="C39">
        <v>36</v>
      </c>
      <c r="D39">
        <v>5</v>
      </c>
      <c r="E39">
        <v>5</v>
      </c>
      <c r="F39">
        <v>5</v>
      </c>
      <c r="G39">
        <v>2</v>
      </c>
      <c r="H39">
        <v>2</v>
      </c>
      <c r="I39">
        <v>6</v>
      </c>
      <c r="J39">
        <v>49</v>
      </c>
      <c r="K39">
        <v>55</v>
      </c>
      <c r="L39">
        <v>54</v>
      </c>
      <c r="M39">
        <v>157</v>
      </c>
      <c r="N39">
        <v>157</v>
      </c>
      <c r="O39">
        <v>4</v>
      </c>
      <c r="P39">
        <v>47</v>
      </c>
      <c r="Q39">
        <v>11</v>
      </c>
      <c r="R39">
        <v>11</v>
      </c>
    </row>
    <row r="40" spans="1:20" x14ac:dyDescent="0.35">
      <c r="C40">
        <f>SUM(C28:C39)</f>
        <v>366</v>
      </c>
      <c r="D40">
        <f>SUM(D28:D39)</f>
        <v>76</v>
      </c>
      <c r="E40">
        <f>SUM(E28:E39)</f>
        <v>63</v>
      </c>
      <c r="F40">
        <f t="shared" ref="F40:P40" si="3">SUM(F28:F39)</f>
        <v>63</v>
      </c>
      <c r="G40">
        <f t="shared" si="3"/>
        <v>10</v>
      </c>
      <c r="H40">
        <f t="shared" si="3"/>
        <v>10</v>
      </c>
      <c r="I40">
        <f t="shared" si="3"/>
        <v>27</v>
      </c>
      <c r="J40">
        <f t="shared" si="3"/>
        <v>429</v>
      </c>
      <c r="K40">
        <f t="shared" si="3"/>
        <v>454</v>
      </c>
      <c r="L40">
        <f t="shared" si="3"/>
        <v>417</v>
      </c>
      <c r="M40">
        <f t="shared" si="3"/>
        <v>1739</v>
      </c>
      <c r="N40">
        <f t="shared" si="3"/>
        <v>1739</v>
      </c>
      <c r="O40">
        <f t="shared" si="3"/>
        <v>18</v>
      </c>
      <c r="P40">
        <f t="shared" si="3"/>
        <v>383</v>
      </c>
      <c r="S40">
        <f>SUM(S28:S39)</f>
        <v>2</v>
      </c>
      <c r="T40">
        <f>SUM(T28:T39)</f>
        <v>2</v>
      </c>
    </row>
    <row r="41" spans="1:20" s="1" customFormat="1" x14ac:dyDescent="0.35">
      <c r="A41" s="1">
        <v>2013</v>
      </c>
      <c r="B41" s="1">
        <v>1</v>
      </c>
      <c r="C41" s="1">
        <v>37</v>
      </c>
      <c r="D41" s="1">
        <v>12</v>
      </c>
      <c r="E41" s="1">
        <v>12</v>
      </c>
      <c r="F41" s="1">
        <v>12</v>
      </c>
      <c r="G41" s="1">
        <v>7</v>
      </c>
      <c r="H41" s="1">
        <v>7</v>
      </c>
      <c r="I41" s="1">
        <v>10</v>
      </c>
      <c r="J41" s="1">
        <v>47</v>
      </c>
      <c r="K41" s="1">
        <v>57</v>
      </c>
      <c r="L41" s="1">
        <v>54</v>
      </c>
      <c r="M41" s="1">
        <v>151</v>
      </c>
      <c r="N41" s="1">
        <v>151</v>
      </c>
      <c r="O41" s="1">
        <v>3</v>
      </c>
      <c r="P41" s="1">
        <v>35</v>
      </c>
      <c r="Q41" s="1">
        <v>3</v>
      </c>
      <c r="R41" s="1">
        <v>3</v>
      </c>
      <c r="S41" s="1">
        <v>0</v>
      </c>
    </row>
    <row r="42" spans="1:20" x14ac:dyDescent="0.35">
      <c r="A42">
        <v>2013</v>
      </c>
      <c r="B42">
        <v>2</v>
      </c>
      <c r="C42">
        <v>38</v>
      </c>
      <c r="D42">
        <v>13</v>
      </c>
      <c r="E42">
        <v>5</v>
      </c>
      <c r="F42">
        <v>5</v>
      </c>
      <c r="I42">
        <v>3</v>
      </c>
      <c r="J42">
        <v>45</v>
      </c>
      <c r="K42">
        <v>48</v>
      </c>
      <c r="L42">
        <v>45</v>
      </c>
      <c r="M42">
        <v>121</v>
      </c>
      <c r="N42">
        <v>121</v>
      </c>
      <c r="O42">
        <v>3</v>
      </c>
      <c r="P42">
        <v>39</v>
      </c>
      <c r="Q42">
        <v>6</v>
      </c>
      <c r="R42">
        <v>6</v>
      </c>
      <c r="S42">
        <v>1</v>
      </c>
    </row>
    <row r="43" spans="1:20" x14ac:dyDescent="0.35">
      <c r="A43">
        <v>2013</v>
      </c>
      <c r="B43">
        <v>3</v>
      </c>
      <c r="C43">
        <v>39</v>
      </c>
      <c r="D43">
        <v>1</v>
      </c>
      <c r="E43">
        <v>4</v>
      </c>
      <c r="F43">
        <v>3</v>
      </c>
      <c r="G43">
        <v>3</v>
      </c>
      <c r="H43">
        <v>3</v>
      </c>
      <c r="I43">
        <v>3</v>
      </c>
      <c r="J43">
        <v>49</v>
      </c>
      <c r="K43">
        <v>52</v>
      </c>
      <c r="L43">
        <v>52</v>
      </c>
      <c r="M43">
        <v>143</v>
      </c>
      <c r="N43">
        <v>143</v>
      </c>
      <c r="P43">
        <v>46</v>
      </c>
      <c r="Q43">
        <v>3</v>
      </c>
      <c r="R43">
        <v>3</v>
      </c>
      <c r="S43">
        <v>0</v>
      </c>
    </row>
    <row r="44" spans="1:20" x14ac:dyDescent="0.35">
      <c r="A44">
        <v>2013</v>
      </c>
      <c r="B44">
        <v>4</v>
      </c>
      <c r="C44">
        <v>40</v>
      </c>
      <c r="D44">
        <v>3</v>
      </c>
      <c r="E44">
        <v>8</v>
      </c>
      <c r="F44">
        <v>8</v>
      </c>
      <c r="G44">
        <v>2</v>
      </c>
      <c r="H44">
        <v>2</v>
      </c>
      <c r="I44">
        <v>6</v>
      </c>
      <c r="J44">
        <v>48</v>
      </c>
      <c r="K44">
        <v>54</v>
      </c>
      <c r="L44">
        <v>50</v>
      </c>
      <c r="M44">
        <v>98</v>
      </c>
      <c r="N44">
        <v>98</v>
      </c>
      <c r="O44">
        <v>4</v>
      </c>
      <c r="P44">
        <v>42</v>
      </c>
      <c r="Q44">
        <v>3</v>
      </c>
      <c r="R44">
        <v>3</v>
      </c>
      <c r="S44">
        <v>1</v>
      </c>
    </row>
    <row r="45" spans="1:20" x14ac:dyDescent="0.35">
      <c r="A45">
        <v>2013</v>
      </c>
      <c r="B45">
        <v>5</v>
      </c>
      <c r="C45">
        <v>41</v>
      </c>
      <c r="E45">
        <v>13</v>
      </c>
      <c r="F45">
        <v>13</v>
      </c>
      <c r="G45">
        <v>3</v>
      </c>
      <c r="H45">
        <v>3</v>
      </c>
      <c r="I45">
        <v>5</v>
      </c>
      <c r="J45">
        <v>54</v>
      </c>
      <c r="K45">
        <v>59</v>
      </c>
      <c r="L45">
        <v>57</v>
      </c>
      <c r="M45">
        <v>156</v>
      </c>
      <c r="N45">
        <v>156</v>
      </c>
      <c r="O45">
        <v>2</v>
      </c>
      <c r="P45">
        <v>56</v>
      </c>
      <c r="Q45">
        <v>4</v>
      </c>
      <c r="R45">
        <v>4</v>
      </c>
      <c r="S45">
        <v>0</v>
      </c>
    </row>
    <row r="46" spans="1:20" x14ac:dyDescent="0.35">
      <c r="A46">
        <v>2013</v>
      </c>
      <c r="B46">
        <v>6</v>
      </c>
      <c r="C46">
        <v>42</v>
      </c>
      <c r="E46">
        <v>1</v>
      </c>
      <c r="F46">
        <v>1</v>
      </c>
      <c r="G46">
        <v>1</v>
      </c>
      <c r="H46">
        <v>1</v>
      </c>
      <c r="I46">
        <v>3</v>
      </c>
      <c r="J46">
        <v>42</v>
      </c>
      <c r="K46">
        <v>45</v>
      </c>
      <c r="L46">
        <v>40</v>
      </c>
      <c r="M46">
        <v>137</v>
      </c>
      <c r="N46">
        <v>137</v>
      </c>
      <c r="O46">
        <v>2</v>
      </c>
      <c r="P46">
        <v>47</v>
      </c>
      <c r="Q46">
        <v>10</v>
      </c>
      <c r="R46">
        <v>10</v>
      </c>
      <c r="S46">
        <v>1</v>
      </c>
    </row>
    <row r="47" spans="1:20" x14ac:dyDescent="0.35">
      <c r="A47">
        <v>2013</v>
      </c>
      <c r="B47">
        <v>7</v>
      </c>
      <c r="C47">
        <v>43</v>
      </c>
      <c r="D47">
        <v>8</v>
      </c>
      <c r="E47">
        <v>3</v>
      </c>
      <c r="F47">
        <v>3</v>
      </c>
      <c r="G47">
        <v>2</v>
      </c>
      <c r="H47">
        <v>2</v>
      </c>
      <c r="I47">
        <v>5</v>
      </c>
      <c r="J47">
        <v>63</v>
      </c>
      <c r="K47">
        <v>68</v>
      </c>
      <c r="L47">
        <v>60</v>
      </c>
      <c r="M47">
        <v>255</v>
      </c>
      <c r="N47">
        <v>255</v>
      </c>
      <c r="O47">
        <v>3</v>
      </c>
      <c r="P47">
        <v>64</v>
      </c>
      <c r="Q47">
        <v>8</v>
      </c>
      <c r="R47">
        <v>8</v>
      </c>
      <c r="S47">
        <v>0</v>
      </c>
    </row>
    <row r="48" spans="1:20" x14ac:dyDescent="0.35">
      <c r="A48">
        <v>2013</v>
      </c>
      <c r="B48">
        <v>8</v>
      </c>
      <c r="C48">
        <v>44</v>
      </c>
      <c r="I48">
        <v>1</v>
      </c>
      <c r="J48">
        <v>62</v>
      </c>
      <c r="K48">
        <v>63</v>
      </c>
      <c r="L48">
        <v>62</v>
      </c>
      <c r="M48">
        <v>116</v>
      </c>
      <c r="N48">
        <v>116</v>
      </c>
      <c r="O48">
        <v>1</v>
      </c>
      <c r="P48">
        <v>32</v>
      </c>
      <c r="Q48">
        <v>6</v>
      </c>
      <c r="R48">
        <v>6</v>
      </c>
      <c r="S48">
        <v>2</v>
      </c>
    </row>
    <row r="49" spans="1:20" x14ac:dyDescent="0.35">
      <c r="A49">
        <v>2013</v>
      </c>
      <c r="B49">
        <v>9</v>
      </c>
      <c r="C49">
        <v>45</v>
      </c>
      <c r="D49" s="1">
        <v>4</v>
      </c>
      <c r="I49">
        <v>1</v>
      </c>
      <c r="J49">
        <v>53</v>
      </c>
      <c r="K49">
        <v>54</v>
      </c>
      <c r="L49">
        <v>52</v>
      </c>
      <c r="M49">
        <v>261</v>
      </c>
      <c r="N49">
        <v>261</v>
      </c>
      <c r="O49">
        <v>1</v>
      </c>
      <c r="P49">
        <v>60</v>
      </c>
      <c r="Q49">
        <v>3</v>
      </c>
      <c r="R49">
        <v>3</v>
      </c>
      <c r="S49">
        <v>1</v>
      </c>
    </row>
    <row r="50" spans="1:20" x14ac:dyDescent="0.35">
      <c r="A50">
        <v>2013</v>
      </c>
      <c r="B50">
        <v>10</v>
      </c>
      <c r="C50">
        <v>46</v>
      </c>
      <c r="D50">
        <v>6</v>
      </c>
      <c r="E50">
        <v>8</v>
      </c>
      <c r="F50">
        <v>8</v>
      </c>
      <c r="G50">
        <v>5</v>
      </c>
      <c r="H50">
        <v>5</v>
      </c>
      <c r="I50">
        <v>5</v>
      </c>
      <c r="J50">
        <v>60</v>
      </c>
      <c r="K50">
        <v>65</v>
      </c>
      <c r="L50">
        <v>65</v>
      </c>
      <c r="M50">
        <v>48</v>
      </c>
      <c r="N50">
        <v>48</v>
      </c>
      <c r="P50">
        <v>40</v>
      </c>
      <c r="Q50">
        <v>2</v>
      </c>
      <c r="R50">
        <v>2</v>
      </c>
      <c r="S50">
        <v>1</v>
      </c>
    </row>
    <row r="51" spans="1:20" x14ac:dyDescent="0.35">
      <c r="A51">
        <v>2013</v>
      </c>
      <c r="B51">
        <v>11</v>
      </c>
      <c r="C51">
        <v>47</v>
      </c>
      <c r="D51">
        <v>7</v>
      </c>
      <c r="I51">
        <v>2</v>
      </c>
      <c r="J51">
        <v>59</v>
      </c>
      <c r="K51">
        <v>61</v>
      </c>
      <c r="L51">
        <v>56</v>
      </c>
      <c r="M51">
        <v>157</v>
      </c>
      <c r="N51">
        <v>157</v>
      </c>
      <c r="O51">
        <v>2</v>
      </c>
      <c r="P51">
        <v>56</v>
      </c>
      <c r="Q51">
        <v>11</v>
      </c>
      <c r="R51">
        <v>11</v>
      </c>
      <c r="S51">
        <v>3</v>
      </c>
      <c r="T51">
        <v>1</v>
      </c>
    </row>
    <row r="52" spans="1:20" s="1" customFormat="1" x14ac:dyDescent="0.35">
      <c r="A52" s="1">
        <v>2013</v>
      </c>
      <c r="B52" s="1">
        <v>12</v>
      </c>
      <c r="C52" s="1">
        <v>48</v>
      </c>
      <c r="D52">
        <v>7</v>
      </c>
      <c r="E52" s="1">
        <v>4</v>
      </c>
      <c r="F52" s="1">
        <v>4</v>
      </c>
      <c r="G52" s="1">
        <v>1</v>
      </c>
      <c r="H52" s="1">
        <v>1</v>
      </c>
      <c r="I52" s="1">
        <v>4</v>
      </c>
      <c r="J52" s="1">
        <v>50</v>
      </c>
      <c r="K52" s="1">
        <v>54</v>
      </c>
      <c r="L52" s="1">
        <v>50</v>
      </c>
      <c r="M52" s="1">
        <v>229</v>
      </c>
      <c r="N52" s="1">
        <v>229</v>
      </c>
      <c r="O52" s="1">
        <v>2</v>
      </c>
      <c r="P52" s="1">
        <v>42</v>
      </c>
      <c r="Q52" s="1">
        <v>9</v>
      </c>
      <c r="R52" s="1">
        <v>9</v>
      </c>
      <c r="S52" s="1">
        <v>1</v>
      </c>
      <c r="T52" s="1">
        <v>1</v>
      </c>
    </row>
    <row r="53" spans="1:20" s="1" customFormat="1" x14ac:dyDescent="0.35">
      <c r="B53">
        <f>SUM(B41:B52)</f>
        <v>78</v>
      </c>
      <c r="C53"/>
      <c r="D53">
        <f>SUM(D41:D52)</f>
        <v>61</v>
      </c>
      <c r="E53">
        <f>SUM(E41:E52)</f>
        <v>58</v>
      </c>
      <c r="F53">
        <f t="shared" ref="F53:P53" si="4">SUM(F41:F52)</f>
        <v>57</v>
      </c>
      <c r="G53">
        <f t="shared" si="4"/>
        <v>24</v>
      </c>
      <c r="H53">
        <f t="shared" si="4"/>
        <v>24</v>
      </c>
      <c r="I53">
        <f t="shared" si="4"/>
        <v>48</v>
      </c>
      <c r="J53">
        <f t="shared" si="4"/>
        <v>632</v>
      </c>
      <c r="K53">
        <f t="shared" si="4"/>
        <v>680</v>
      </c>
      <c r="L53">
        <f t="shared" si="4"/>
        <v>643</v>
      </c>
      <c r="M53">
        <f t="shared" si="4"/>
        <v>1872</v>
      </c>
      <c r="N53">
        <f t="shared" si="4"/>
        <v>1872</v>
      </c>
      <c r="O53">
        <f t="shared" si="4"/>
        <v>23</v>
      </c>
      <c r="P53">
        <f t="shared" si="4"/>
        <v>559</v>
      </c>
      <c r="S53">
        <f>SUM(S41:S52)</f>
        <v>11</v>
      </c>
      <c r="T53">
        <f>SUM(T41:T52)</f>
        <v>2</v>
      </c>
    </row>
    <row r="54" spans="1:20" x14ac:dyDescent="0.35">
      <c r="A54">
        <v>2014</v>
      </c>
      <c r="B54">
        <v>1</v>
      </c>
      <c r="C54">
        <v>49</v>
      </c>
      <c r="D54">
        <v>15</v>
      </c>
      <c r="E54">
        <v>6</v>
      </c>
      <c r="F54">
        <v>6</v>
      </c>
      <c r="I54">
        <v>1</v>
      </c>
      <c r="J54">
        <v>59</v>
      </c>
      <c r="K54">
        <v>60</v>
      </c>
      <c r="L54">
        <v>57</v>
      </c>
      <c r="M54">
        <v>60</v>
      </c>
      <c r="N54">
        <v>60</v>
      </c>
      <c r="O54">
        <v>1</v>
      </c>
      <c r="P54">
        <v>30</v>
      </c>
      <c r="Q54">
        <v>11</v>
      </c>
      <c r="R54">
        <v>11</v>
      </c>
      <c r="S54">
        <v>1</v>
      </c>
    </row>
    <row r="55" spans="1:20" x14ac:dyDescent="0.35">
      <c r="A55">
        <v>2014</v>
      </c>
      <c r="B55">
        <v>2</v>
      </c>
      <c r="C55">
        <v>50</v>
      </c>
      <c r="D55">
        <v>25</v>
      </c>
      <c r="E55">
        <v>7</v>
      </c>
      <c r="F55">
        <v>7</v>
      </c>
      <c r="G55">
        <v>3</v>
      </c>
      <c r="H55">
        <v>3</v>
      </c>
      <c r="I55">
        <v>4</v>
      </c>
      <c r="J55">
        <v>56</v>
      </c>
      <c r="K55">
        <v>60</v>
      </c>
      <c r="L55">
        <v>59</v>
      </c>
      <c r="M55">
        <v>48</v>
      </c>
      <c r="N55">
        <v>48</v>
      </c>
      <c r="O55">
        <v>1</v>
      </c>
      <c r="P55">
        <v>53</v>
      </c>
      <c r="Q55">
        <v>13</v>
      </c>
      <c r="R55">
        <v>13</v>
      </c>
      <c r="S55">
        <v>1</v>
      </c>
    </row>
    <row r="56" spans="1:20" x14ac:dyDescent="0.35">
      <c r="A56">
        <v>2014</v>
      </c>
      <c r="B56">
        <v>3</v>
      </c>
      <c r="C56">
        <v>51</v>
      </c>
      <c r="D56">
        <v>3</v>
      </c>
      <c r="E56">
        <v>7</v>
      </c>
      <c r="F56">
        <v>7</v>
      </c>
      <c r="G56">
        <v>3</v>
      </c>
      <c r="H56">
        <v>3</v>
      </c>
      <c r="I56">
        <v>4</v>
      </c>
      <c r="J56">
        <v>54</v>
      </c>
      <c r="K56">
        <v>58</v>
      </c>
      <c r="L56">
        <v>56</v>
      </c>
      <c r="M56">
        <v>100</v>
      </c>
      <c r="N56">
        <v>100</v>
      </c>
      <c r="O56">
        <v>1</v>
      </c>
      <c r="P56">
        <v>44</v>
      </c>
      <c r="Q56">
        <v>8</v>
      </c>
      <c r="R56">
        <v>8</v>
      </c>
      <c r="S56">
        <v>1</v>
      </c>
    </row>
    <row r="57" spans="1:20" x14ac:dyDescent="0.35">
      <c r="A57">
        <v>2014</v>
      </c>
      <c r="B57">
        <v>4</v>
      </c>
      <c r="C57">
        <v>52</v>
      </c>
      <c r="D57">
        <v>5</v>
      </c>
      <c r="E57">
        <v>8</v>
      </c>
      <c r="F57">
        <v>8</v>
      </c>
      <c r="G57">
        <v>1</v>
      </c>
      <c r="H57">
        <v>1</v>
      </c>
      <c r="I57">
        <v>2</v>
      </c>
      <c r="J57">
        <v>72</v>
      </c>
      <c r="K57">
        <v>74</v>
      </c>
      <c r="L57">
        <v>72</v>
      </c>
      <c r="M57">
        <v>44</v>
      </c>
      <c r="N57">
        <v>44</v>
      </c>
      <c r="O57">
        <v>1</v>
      </c>
      <c r="P57">
        <v>43</v>
      </c>
      <c r="Q57">
        <v>7</v>
      </c>
      <c r="R57">
        <v>7</v>
      </c>
      <c r="S57">
        <v>1</v>
      </c>
      <c r="T57">
        <v>1</v>
      </c>
    </row>
    <row r="58" spans="1:20" x14ac:dyDescent="0.35">
      <c r="A58">
        <v>2014</v>
      </c>
      <c r="B58">
        <v>5</v>
      </c>
      <c r="C58">
        <v>53</v>
      </c>
      <c r="D58">
        <v>8</v>
      </c>
      <c r="E58">
        <v>15</v>
      </c>
      <c r="F58">
        <v>15</v>
      </c>
      <c r="I58">
        <v>2</v>
      </c>
      <c r="J58">
        <v>36</v>
      </c>
      <c r="K58">
        <v>38</v>
      </c>
      <c r="L58">
        <v>36</v>
      </c>
      <c r="M58">
        <v>191</v>
      </c>
      <c r="N58">
        <v>191</v>
      </c>
      <c r="O58">
        <v>2</v>
      </c>
      <c r="P58">
        <v>42</v>
      </c>
      <c r="Q58">
        <v>12</v>
      </c>
      <c r="R58">
        <v>12</v>
      </c>
      <c r="S58">
        <v>1</v>
      </c>
      <c r="T58">
        <v>1</v>
      </c>
    </row>
    <row r="59" spans="1:20" x14ac:dyDescent="0.35">
      <c r="A59">
        <v>2014</v>
      </c>
      <c r="B59">
        <v>6</v>
      </c>
      <c r="C59">
        <v>54</v>
      </c>
      <c r="D59">
        <v>11</v>
      </c>
      <c r="E59">
        <v>25</v>
      </c>
      <c r="F59">
        <v>25</v>
      </c>
      <c r="I59">
        <v>2</v>
      </c>
      <c r="J59">
        <v>80</v>
      </c>
      <c r="K59">
        <v>82</v>
      </c>
      <c r="L59">
        <v>79</v>
      </c>
      <c r="M59">
        <v>197</v>
      </c>
      <c r="N59">
        <v>197</v>
      </c>
      <c r="O59">
        <v>2</v>
      </c>
      <c r="P59">
        <v>41</v>
      </c>
      <c r="Q59">
        <v>9</v>
      </c>
      <c r="R59">
        <v>9</v>
      </c>
      <c r="S59">
        <v>0</v>
      </c>
    </row>
    <row r="60" spans="1:20" x14ac:dyDescent="0.35">
      <c r="A60">
        <v>2014</v>
      </c>
      <c r="B60">
        <v>7</v>
      </c>
      <c r="C60">
        <v>55</v>
      </c>
      <c r="D60">
        <v>5</v>
      </c>
      <c r="E60">
        <v>3</v>
      </c>
      <c r="F60">
        <v>3</v>
      </c>
      <c r="G60">
        <v>1</v>
      </c>
      <c r="H60">
        <v>1</v>
      </c>
      <c r="I60">
        <v>2</v>
      </c>
      <c r="J60">
        <v>77</v>
      </c>
      <c r="K60">
        <v>79</v>
      </c>
      <c r="L60">
        <v>74</v>
      </c>
      <c r="M60">
        <v>20</v>
      </c>
      <c r="N60">
        <v>20</v>
      </c>
      <c r="O60">
        <v>1</v>
      </c>
      <c r="P60">
        <v>33</v>
      </c>
      <c r="Q60">
        <v>2</v>
      </c>
      <c r="R60">
        <v>2</v>
      </c>
      <c r="S60">
        <v>0</v>
      </c>
      <c r="T60">
        <v>1</v>
      </c>
    </row>
    <row r="61" spans="1:20" x14ac:dyDescent="0.35">
      <c r="A61">
        <v>2014</v>
      </c>
      <c r="B61">
        <v>8</v>
      </c>
      <c r="C61">
        <v>56</v>
      </c>
      <c r="D61" s="1"/>
      <c r="E61">
        <v>5</v>
      </c>
      <c r="F61">
        <v>5</v>
      </c>
      <c r="I61">
        <v>1</v>
      </c>
      <c r="J61">
        <v>60</v>
      </c>
      <c r="K61">
        <v>61</v>
      </c>
      <c r="L61">
        <v>60</v>
      </c>
      <c r="M61">
        <v>164</v>
      </c>
      <c r="N61">
        <v>164</v>
      </c>
      <c r="O61">
        <v>1</v>
      </c>
      <c r="P61">
        <v>44</v>
      </c>
      <c r="Q61">
        <v>15</v>
      </c>
      <c r="R61">
        <v>15</v>
      </c>
      <c r="S61">
        <v>0</v>
      </c>
      <c r="T61">
        <v>1</v>
      </c>
    </row>
    <row r="62" spans="1:20" x14ac:dyDescent="0.35">
      <c r="A62">
        <v>2014</v>
      </c>
      <c r="B62">
        <v>9</v>
      </c>
      <c r="C62">
        <v>57</v>
      </c>
      <c r="E62">
        <v>8</v>
      </c>
      <c r="F62">
        <v>8</v>
      </c>
      <c r="G62">
        <v>2</v>
      </c>
      <c r="H62">
        <v>2</v>
      </c>
      <c r="I62">
        <v>1</v>
      </c>
      <c r="J62">
        <v>75</v>
      </c>
      <c r="K62">
        <v>76</v>
      </c>
      <c r="L62">
        <v>73</v>
      </c>
      <c r="M62">
        <v>182</v>
      </c>
      <c r="N62">
        <v>182</v>
      </c>
      <c r="O62">
        <v>2</v>
      </c>
      <c r="P62">
        <v>72</v>
      </c>
      <c r="Q62">
        <v>17</v>
      </c>
      <c r="R62">
        <v>17</v>
      </c>
      <c r="S62">
        <v>0</v>
      </c>
    </row>
    <row r="63" spans="1:20" x14ac:dyDescent="0.35">
      <c r="A63">
        <v>2014</v>
      </c>
      <c r="B63">
        <v>10</v>
      </c>
      <c r="C63">
        <v>58</v>
      </c>
      <c r="D63">
        <v>26</v>
      </c>
      <c r="E63">
        <v>11</v>
      </c>
      <c r="F63">
        <v>11</v>
      </c>
      <c r="J63">
        <v>64</v>
      </c>
      <c r="K63">
        <v>64</v>
      </c>
      <c r="L63">
        <v>59</v>
      </c>
      <c r="M63">
        <v>185</v>
      </c>
      <c r="N63">
        <v>185</v>
      </c>
      <c r="P63">
        <v>63</v>
      </c>
      <c r="Q63">
        <v>14</v>
      </c>
      <c r="R63">
        <v>14</v>
      </c>
      <c r="S63">
        <v>2</v>
      </c>
    </row>
    <row r="64" spans="1:20" x14ac:dyDescent="0.35">
      <c r="A64">
        <v>2014</v>
      </c>
      <c r="B64">
        <v>11</v>
      </c>
      <c r="C64">
        <v>59</v>
      </c>
      <c r="D64">
        <v>17</v>
      </c>
      <c r="E64">
        <v>5</v>
      </c>
      <c r="F64">
        <v>5</v>
      </c>
      <c r="J64">
        <v>17</v>
      </c>
      <c r="K64">
        <v>17</v>
      </c>
      <c r="L64">
        <v>17</v>
      </c>
      <c r="M64">
        <v>55</v>
      </c>
      <c r="N64">
        <v>55</v>
      </c>
      <c r="P64">
        <v>38</v>
      </c>
      <c r="Q64">
        <v>10</v>
      </c>
      <c r="R64">
        <v>10</v>
      </c>
      <c r="S64">
        <v>0</v>
      </c>
    </row>
    <row r="65" spans="1:20" s="1" customFormat="1" x14ac:dyDescent="0.35">
      <c r="A65" s="1">
        <v>2014</v>
      </c>
      <c r="B65" s="1">
        <v>12</v>
      </c>
      <c r="C65" s="1">
        <v>60</v>
      </c>
      <c r="D65">
        <v>15</v>
      </c>
      <c r="M65" s="1">
        <v>30</v>
      </c>
      <c r="N65" s="1">
        <v>30</v>
      </c>
      <c r="O65" s="1">
        <v>1</v>
      </c>
      <c r="P65" s="1">
        <v>42</v>
      </c>
      <c r="Q65" s="1">
        <v>2</v>
      </c>
      <c r="R65" s="1">
        <v>2</v>
      </c>
      <c r="S65" s="1">
        <v>0</v>
      </c>
    </row>
    <row r="66" spans="1:20" s="1" customFormat="1" x14ac:dyDescent="0.35">
      <c r="C66"/>
      <c r="D66">
        <f>SUM(D54:D65)</f>
        <v>130</v>
      </c>
      <c r="E66">
        <f>SUM(E54:E65)</f>
        <v>100</v>
      </c>
      <c r="F66">
        <f t="shared" ref="F66:P66" si="5">SUM(F54:F65)</f>
        <v>100</v>
      </c>
      <c r="G66">
        <f t="shared" si="5"/>
        <v>10</v>
      </c>
      <c r="H66">
        <f t="shared" si="5"/>
        <v>10</v>
      </c>
      <c r="I66">
        <f t="shared" si="5"/>
        <v>19</v>
      </c>
      <c r="J66">
        <f t="shared" si="5"/>
        <v>650</v>
      </c>
      <c r="K66">
        <f t="shared" si="5"/>
        <v>669</v>
      </c>
      <c r="L66">
        <f t="shared" si="5"/>
        <v>642</v>
      </c>
      <c r="M66">
        <f t="shared" si="5"/>
        <v>1276</v>
      </c>
      <c r="N66">
        <f t="shared" si="5"/>
        <v>1276</v>
      </c>
      <c r="O66">
        <f t="shared" si="5"/>
        <v>13</v>
      </c>
      <c r="P66">
        <f t="shared" si="5"/>
        <v>545</v>
      </c>
      <c r="S66">
        <f t="shared" ref="S66:T66" si="6">SUM(S54:S65)</f>
        <v>7</v>
      </c>
      <c r="T66">
        <f t="shared" si="6"/>
        <v>4</v>
      </c>
    </row>
    <row r="67" spans="1:20" x14ac:dyDescent="0.35">
      <c r="A67">
        <v>2015</v>
      </c>
      <c r="B67">
        <v>1</v>
      </c>
      <c r="C67">
        <v>61</v>
      </c>
      <c r="D67">
        <v>12</v>
      </c>
      <c r="S67">
        <v>1</v>
      </c>
    </row>
    <row r="68" spans="1:20" x14ac:dyDescent="0.35">
      <c r="A68">
        <v>2015</v>
      </c>
      <c r="B68">
        <v>2</v>
      </c>
      <c r="C68">
        <v>62</v>
      </c>
      <c r="D68">
        <v>30</v>
      </c>
      <c r="E68">
        <v>26</v>
      </c>
      <c r="F68">
        <v>26</v>
      </c>
      <c r="G68">
        <v>4</v>
      </c>
      <c r="H68">
        <v>4</v>
      </c>
      <c r="I68">
        <v>7</v>
      </c>
      <c r="J68">
        <v>60</v>
      </c>
      <c r="K68">
        <v>67</v>
      </c>
      <c r="L68">
        <v>67</v>
      </c>
      <c r="M68">
        <v>427</v>
      </c>
      <c r="N68">
        <v>427</v>
      </c>
      <c r="O68">
        <v>3</v>
      </c>
      <c r="P68">
        <v>15</v>
      </c>
      <c r="Q68">
        <v>10</v>
      </c>
      <c r="R68">
        <v>10</v>
      </c>
      <c r="S68">
        <v>2</v>
      </c>
    </row>
    <row r="69" spans="1:20" x14ac:dyDescent="0.35">
      <c r="A69">
        <v>2015</v>
      </c>
      <c r="B69">
        <v>3</v>
      </c>
      <c r="C69">
        <v>63</v>
      </c>
      <c r="D69">
        <v>21</v>
      </c>
      <c r="E69">
        <v>17</v>
      </c>
      <c r="F69">
        <v>17</v>
      </c>
      <c r="G69">
        <v>5</v>
      </c>
      <c r="H69">
        <v>5</v>
      </c>
      <c r="I69">
        <v>5</v>
      </c>
      <c r="J69">
        <v>49</v>
      </c>
      <c r="K69">
        <v>54</v>
      </c>
      <c r="L69">
        <v>46</v>
      </c>
      <c r="M69">
        <v>298</v>
      </c>
      <c r="N69">
        <v>298</v>
      </c>
      <c r="P69">
        <v>39</v>
      </c>
      <c r="Q69">
        <v>22</v>
      </c>
      <c r="R69">
        <v>22</v>
      </c>
      <c r="S69">
        <v>0</v>
      </c>
    </row>
    <row r="70" spans="1:20" x14ac:dyDescent="0.35">
      <c r="A70">
        <v>2015</v>
      </c>
      <c r="B70">
        <v>4</v>
      </c>
      <c r="C70">
        <v>64</v>
      </c>
      <c r="D70">
        <v>12</v>
      </c>
      <c r="E70">
        <v>15</v>
      </c>
      <c r="F70">
        <v>15</v>
      </c>
      <c r="G70">
        <v>1</v>
      </c>
      <c r="H70">
        <v>1</v>
      </c>
      <c r="I70">
        <v>7</v>
      </c>
      <c r="J70">
        <v>62</v>
      </c>
      <c r="K70">
        <v>69</v>
      </c>
      <c r="L70">
        <v>62</v>
      </c>
      <c r="M70">
        <v>183</v>
      </c>
      <c r="N70">
        <v>183</v>
      </c>
      <c r="O70">
        <v>6</v>
      </c>
      <c r="P70">
        <v>41</v>
      </c>
      <c r="Q70">
        <v>12</v>
      </c>
      <c r="R70">
        <v>12</v>
      </c>
      <c r="S70">
        <v>1</v>
      </c>
    </row>
    <row r="71" spans="1:20" x14ac:dyDescent="0.35">
      <c r="A71">
        <v>2015</v>
      </c>
      <c r="B71">
        <v>5</v>
      </c>
      <c r="C71">
        <v>65</v>
      </c>
      <c r="D71">
        <v>10</v>
      </c>
      <c r="E71">
        <v>14</v>
      </c>
      <c r="F71">
        <v>14</v>
      </c>
      <c r="J71">
        <v>57</v>
      </c>
      <c r="K71">
        <v>57</v>
      </c>
      <c r="L71">
        <v>48</v>
      </c>
      <c r="M71">
        <v>252</v>
      </c>
      <c r="N71">
        <v>252</v>
      </c>
      <c r="P71">
        <v>26</v>
      </c>
      <c r="Q71">
        <v>9</v>
      </c>
      <c r="R71">
        <v>9</v>
      </c>
      <c r="S71">
        <v>0</v>
      </c>
    </row>
    <row r="72" spans="1:20" x14ac:dyDescent="0.35">
      <c r="A72">
        <v>2015</v>
      </c>
      <c r="B72">
        <v>6</v>
      </c>
      <c r="C72">
        <v>66</v>
      </c>
      <c r="D72">
        <v>9</v>
      </c>
      <c r="E72">
        <v>12</v>
      </c>
      <c r="F72">
        <v>12</v>
      </c>
      <c r="G72">
        <v>2</v>
      </c>
      <c r="H72">
        <v>2</v>
      </c>
      <c r="I72">
        <v>2</v>
      </c>
      <c r="J72">
        <v>47</v>
      </c>
      <c r="K72">
        <v>49</v>
      </c>
      <c r="L72">
        <v>49</v>
      </c>
      <c r="M72">
        <v>291</v>
      </c>
      <c r="N72">
        <v>291</v>
      </c>
      <c r="P72">
        <v>35</v>
      </c>
      <c r="Q72">
        <v>4</v>
      </c>
      <c r="R72">
        <v>4</v>
      </c>
      <c r="S72">
        <v>0</v>
      </c>
    </row>
    <row r="73" spans="1:20" x14ac:dyDescent="0.35">
      <c r="A73">
        <v>2015</v>
      </c>
      <c r="B73">
        <v>7</v>
      </c>
      <c r="C73">
        <v>67</v>
      </c>
      <c r="D73" s="1">
        <v>8</v>
      </c>
      <c r="E73">
        <v>3</v>
      </c>
      <c r="F73">
        <v>3</v>
      </c>
      <c r="G73">
        <v>2</v>
      </c>
      <c r="H73">
        <v>2</v>
      </c>
      <c r="I73">
        <v>3</v>
      </c>
      <c r="J73">
        <v>40</v>
      </c>
      <c r="K73">
        <v>43</v>
      </c>
      <c r="L73">
        <v>42</v>
      </c>
      <c r="M73">
        <v>159</v>
      </c>
      <c r="N73">
        <v>159</v>
      </c>
      <c r="O73">
        <v>1</v>
      </c>
      <c r="P73">
        <v>40</v>
      </c>
      <c r="Q73">
        <v>10</v>
      </c>
      <c r="R73">
        <v>10</v>
      </c>
      <c r="S73">
        <v>0</v>
      </c>
    </row>
    <row r="74" spans="1:20" x14ac:dyDescent="0.35">
      <c r="A74">
        <v>2015</v>
      </c>
      <c r="B74">
        <v>8</v>
      </c>
      <c r="C74">
        <v>68</v>
      </c>
      <c r="D74">
        <v>13</v>
      </c>
      <c r="E74">
        <v>21</v>
      </c>
      <c r="F74">
        <v>21</v>
      </c>
      <c r="I74">
        <v>1</v>
      </c>
      <c r="J74">
        <v>70</v>
      </c>
      <c r="K74">
        <v>71</v>
      </c>
      <c r="L74">
        <v>70</v>
      </c>
      <c r="M74">
        <v>303</v>
      </c>
      <c r="N74">
        <v>303</v>
      </c>
      <c r="O74">
        <v>1</v>
      </c>
      <c r="P74">
        <v>43</v>
      </c>
      <c r="Q74">
        <v>11</v>
      </c>
      <c r="R74">
        <v>11</v>
      </c>
      <c r="S74">
        <v>0</v>
      </c>
    </row>
    <row r="75" spans="1:20" x14ac:dyDescent="0.35">
      <c r="A75">
        <v>2015</v>
      </c>
      <c r="B75">
        <v>9</v>
      </c>
      <c r="C75">
        <v>69</v>
      </c>
      <c r="D75">
        <v>19</v>
      </c>
      <c r="E75">
        <v>12</v>
      </c>
      <c r="F75">
        <v>12</v>
      </c>
      <c r="G75">
        <v>3</v>
      </c>
      <c r="H75">
        <v>3</v>
      </c>
      <c r="I75">
        <v>4</v>
      </c>
      <c r="J75">
        <v>51</v>
      </c>
      <c r="K75">
        <v>55</v>
      </c>
      <c r="L75">
        <v>51</v>
      </c>
      <c r="M75">
        <v>231</v>
      </c>
      <c r="N75">
        <v>231</v>
      </c>
      <c r="O75">
        <v>1</v>
      </c>
      <c r="P75">
        <v>63</v>
      </c>
      <c r="Q75">
        <v>10</v>
      </c>
      <c r="R75">
        <v>10</v>
      </c>
      <c r="S75">
        <v>0</v>
      </c>
      <c r="T75">
        <v>1</v>
      </c>
    </row>
    <row r="76" spans="1:20" x14ac:dyDescent="0.35">
      <c r="A76">
        <v>2015</v>
      </c>
      <c r="B76">
        <v>10</v>
      </c>
      <c r="C76">
        <v>70</v>
      </c>
      <c r="D76">
        <v>14</v>
      </c>
      <c r="E76">
        <v>10</v>
      </c>
      <c r="F76">
        <v>10</v>
      </c>
      <c r="G76">
        <v>3</v>
      </c>
      <c r="H76">
        <v>3</v>
      </c>
      <c r="I76">
        <v>4</v>
      </c>
      <c r="J76">
        <v>41</v>
      </c>
      <c r="K76">
        <v>45</v>
      </c>
      <c r="L76">
        <v>44</v>
      </c>
      <c r="M76">
        <v>258</v>
      </c>
      <c r="N76">
        <v>258</v>
      </c>
      <c r="O76">
        <v>1</v>
      </c>
      <c r="P76">
        <v>57</v>
      </c>
      <c r="Q76">
        <v>16</v>
      </c>
      <c r="R76">
        <v>16</v>
      </c>
      <c r="S76">
        <v>0</v>
      </c>
    </row>
    <row r="77" spans="1:20" x14ac:dyDescent="0.35">
      <c r="A77">
        <v>2015</v>
      </c>
      <c r="B77">
        <v>11</v>
      </c>
      <c r="C77">
        <v>71</v>
      </c>
      <c r="D77">
        <v>12</v>
      </c>
      <c r="E77">
        <v>9</v>
      </c>
      <c r="F77">
        <v>9</v>
      </c>
      <c r="J77">
        <v>69</v>
      </c>
      <c r="K77">
        <v>69</v>
      </c>
      <c r="L77">
        <v>69</v>
      </c>
      <c r="M77">
        <v>275</v>
      </c>
      <c r="N77">
        <v>275</v>
      </c>
      <c r="P77">
        <v>67</v>
      </c>
      <c r="Q77">
        <v>17</v>
      </c>
      <c r="R77">
        <v>17</v>
      </c>
      <c r="S77">
        <v>0</v>
      </c>
    </row>
    <row r="78" spans="1:20" s="1" customFormat="1" x14ac:dyDescent="0.35">
      <c r="A78" s="1">
        <v>2015</v>
      </c>
      <c r="B78" s="1">
        <v>12</v>
      </c>
      <c r="C78" s="1">
        <v>72</v>
      </c>
      <c r="D78">
        <v>11</v>
      </c>
      <c r="E78" s="1">
        <v>8</v>
      </c>
      <c r="F78" s="1">
        <v>8</v>
      </c>
      <c r="J78" s="1">
        <v>66</v>
      </c>
      <c r="K78" s="1">
        <v>66</v>
      </c>
      <c r="L78" s="1">
        <v>66</v>
      </c>
      <c r="M78" s="1">
        <v>130</v>
      </c>
      <c r="N78" s="1">
        <v>130</v>
      </c>
      <c r="O78" s="1">
        <v>1</v>
      </c>
      <c r="P78" s="1">
        <v>35</v>
      </c>
      <c r="Q78" s="1">
        <v>12</v>
      </c>
      <c r="R78" s="1">
        <v>12</v>
      </c>
      <c r="S78" s="1">
        <v>1</v>
      </c>
    </row>
    <row r="79" spans="1:20" s="1" customFormat="1" x14ac:dyDescent="0.35">
      <c r="C79"/>
      <c r="D79">
        <f>SUM(D67:D78)</f>
        <v>171</v>
      </c>
      <c r="E79">
        <f>SUM(E67:E78)</f>
        <v>147</v>
      </c>
      <c r="F79">
        <f t="shared" ref="F79:P79" si="7">SUM(F67:F78)</f>
        <v>147</v>
      </c>
      <c r="G79">
        <f t="shared" si="7"/>
        <v>20</v>
      </c>
      <c r="H79">
        <f t="shared" si="7"/>
        <v>20</v>
      </c>
      <c r="I79">
        <f t="shared" si="7"/>
        <v>33</v>
      </c>
      <c r="J79">
        <f t="shared" si="7"/>
        <v>612</v>
      </c>
      <c r="K79">
        <f t="shared" si="7"/>
        <v>645</v>
      </c>
      <c r="L79">
        <f t="shared" si="7"/>
        <v>614</v>
      </c>
      <c r="M79">
        <f t="shared" si="7"/>
        <v>2807</v>
      </c>
      <c r="N79">
        <f t="shared" si="7"/>
        <v>2807</v>
      </c>
      <c r="O79">
        <f t="shared" si="7"/>
        <v>14</v>
      </c>
      <c r="P79">
        <f t="shared" si="7"/>
        <v>461</v>
      </c>
      <c r="S79">
        <f t="shared" ref="S79:T79" si="8">SUM(S67:S78)</f>
        <v>5</v>
      </c>
      <c r="T79">
        <f t="shared" si="8"/>
        <v>1</v>
      </c>
    </row>
    <row r="80" spans="1:20" x14ac:dyDescent="0.35">
      <c r="A80">
        <v>2016</v>
      </c>
      <c r="B80">
        <v>1</v>
      </c>
      <c r="C80">
        <v>73</v>
      </c>
      <c r="D80">
        <v>13</v>
      </c>
      <c r="E80">
        <v>13</v>
      </c>
      <c r="F80">
        <v>13</v>
      </c>
      <c r="G80">
        <v>4</v>
      </c>
      <c r="H80">
        <v>4</v>
      </c>
      <c r="I80">
        <v>7</v>
      </c>
      <c r="J80">
        <v>41</v>
      </c>
      <c r="K80">
        <v>48</v>
      </c>
      <c r="L80">
        <v>29</v>
      </c>
      <c r="M80">
        <v>172</v>
      </c>
      <c r="N80">
        <v>172</v>
      </c>
      <c r="O80">
        <v>3</v>
      </c>
      <c r="P80">
        <v>41</v>
      </c>
      <c r="Q80">
        <v>11</v>
      </c>
      <c r="R80">
        <v>11</v>
      </c>
      <c r="S80">
        <v>0</v>
      </c>
    </row>
    <row r="81" spans="1:20" x14ac:dyDescent="0.35">
      <c r="A81">
        <v>2016</v>
      </c>
      <c r="B81">
        <v>2</v>
      </c>
      <c r="C81">
        <v>74</v>
      </c>
      <c r="D81">
        <v>19</v>
      </c>
      <c r="E81">
        <v>19</v>
      </c>
      <c r="F81">
        <v>19</v>
      </c>
      <c r="I81">
        <v>3</v>
      </c>
      <c r="J81">
        <v>27</v>
      </c>
      <c r="K81">
        <v>30</v>
      </c>
      <c r="L81">
        <v>27</v>
      </c>
      <c r="M81">
        <v>288</v>
      </c>
      <c r="N81">
        <v>288</v>
      </c>
      <c r="O81">
        <v>3</v>
      </c>
      <c r="P81">
        <v>56</v>
      </c>
      <c r="Q81">
        <v>15</v>
      </c>
      <c r="R81">
        <v>15</v>
      </c>
      <c r="S81">
        <v>1</v>
      </c>
    </row>
    <row r="82" spans="1:20" x14ac:dyDescent="0.35">
      <c r="A82">
        <v>2016</v>
      </c>
      <c r="B82">
        <v>3</v>
      </c>
      <c r="C82">
        <v>75</v>
      </c>
      <c r="D82">
        <v>14</v>
      </c>
      <c r="E82">
        <v>14</v>
      </c>
      <c r="F82">
        <v>14</v>
      </c>
      <c r="I82">
        <v>1</v>
      </c>
      <c r="J82">
        <v>40</v>
      </c>
      <c r="K82">
        <v>41</v>
      </c>
      <c r="L82">
        <v>40</v>
      </c>
      <c r="M82">
        <v>144</v>
      </c>
      <c r="N82">
        <v>144</v>
      </c>
      <c r="O82">
        <v>1</v>
      </c>
      <c r="P82">
        <v>35</v>
      </c>
      <c r="Q82">
        <v>9</v>
      </c>
      <c r="R82">
        <v>9</v>
      </c>
      <c r="S82">
        <v>0</v>
      </c>
      <c r="T82">
        <v>1</v>
      </c>
    </row>
    <row r="83" spans="1:20" x14ac:dyDescent="0.35">
      <c r="A83">
        <v>2016</v>
      </c>
      <c r="B83">
        <v>4</v>
      </c>
      <c r="C83">
        <v>76</v>
      </c>
      <c r="D83">
        <v>12</v>
      </c>
      <c r="E83">
        <v>12</v>
      </c>
      <c r="F83">
        <v>12</v>
      </c>
      <c r="J83">
        <v>57</v>
      </c>
      <c r="K83">
        <v>57</v>
      </c>
      <c r="L83">
        <v>57</v>
      </c>
      <c r="M83">
        <v>255</v>
      </c>
      <c r="N83">
        <v>255</v>
      </c>
      <c r="P83">
        <v>45</v>
      </c>
      <c r="Q83">
        <v>10</v>
      </c>
      <c r="R83">
        <v>10</v>
      </c>
      <c r="S83">
        <v>1</v>
      </c>
    </row>
    <row r="84" spans="1:20" x14ac:dyDescent="0.35">
      <c r="A84">
        <v>2016</v>
      </c>
      <c r="B84">
        <v>5</v>
      </c>
      <c r="C84">
        <v>77</v>
      </c>
      <c r="D84">
        <v>11</v>
      </c>
      <c r="E84">
        <v>11</v>
      </c>
      <c r="F84">
        <v>11</v>
      </c>
      <c r="I84">
        <v>1</v>
      </c>
      <c r="J84">
        <v>51</v>
      </c>
      <c r="K84">
        <v>52</v>
      </c>
      <c r="L84">
        <v>52</v>
      </c>
      <c r="M84">
        <v>172</v>
      </c>
      <c r="N84">
        <v>172</v>
      </c>
      <c r="P84">
        <v>31</v>
      </c>
      <c r="Q84">
        <v>7</v>
      </c>
      <c r="R84">
        <v>7</v>
      </c>
      <c r="S84">
        <v>2</v>
      </c>
    </row>
    <row r="85" spans="1:20" x14ac:dyDescent="0.35">
      <c r="A85">
        <v>2016</v>
      </c>
      <c r="B85">
        <v>6</v>
      </c>
      <c r="C85">
        <v>78</v>
      </c>
      <c r="D85">
        <v>15</v>
      </c>
      <c r="E85">
        <v>4</v>
      </c>
      <c r="F85">
        <v>4</v>
      </c>
      <c r="G85">
        <v>1</v>
      </c>
      <c r="H85">
        <v>1</v>
      </c>
      <c r="I85">
        <v>1</v>
      </c>
      <c r="J85">
        <v>92</v>
      </c>
      <c r="K85">
        <v>93</v>
      </c>
      <c r="L85">
        <v>86</v>
      </c>
      <c r="M85">
        <v>168</v>
      </c>
      <c r="N85">
        <v>168</v>
      </c>
      <c r="P85">
        <v>24</v>
      </c>
      <c r="Q85">
        <v>9</v>
      </c>
      <c r="R85">
        <v>9</v>
      </c>
      <c r="S85">
        <v>0</v>
      </c>
    </row>
    <row r="86" spans="1:20" x14ac:dyDescent="0.35">
      <c r="A86">
        <v>2016</v>
      </c>
      <c r="B86">
        <v>7</v>
      </c>
      <c r="C86">
        <v>79</v>
      </c>
      <c r="D86">
        <v>7</v>
      </c>
      <c r="E86">
        <v>7</v>
      </c>
      <c r="F86">
        <v>7</v>
      </c>
      <c r="G86">
        <v>2</v>
      </c>
      <c r="H86">
        <v>2</v>
      </c>
      <c r="I86">
        <v>2</v>
      </c>
      <c r="J86">
        <v>70</v>
      </c>
      <c r="K86">
        <v>72</v>
      </c>
      <c r="L86">
        <v>72</v>
      </c>
      <c r="M86">
        <v>240</v>
      </c>
      <c r="N86">
        <v>240</v>
      </c>
      <c r="P86">
        <v>37</v>
      </c>
      <c r="Q86">
        <v>15</v>
      </c>
      <c r="R86">
        <v>15</v>
      </c>
      <c r="S86">
        <v>0</v>
      </c>
    </row>
    <row r="87" spans="1:20" x14ac:dyDescent="0.35">
      <c r="A87">
        <v>2016</v>
      </c>
      <c r="B87">
        <v>8</v>
      </c>
      <c r="C87">
        <v>80</v>
      </c>
      <c r="D87">
        <v>11</v>
      </c>
      <c r="E87">
        <v>11</v>
      </c>
      <c r="F87">
        <v>11</v>
      </c>
      <c r="G87">
        <v>1</v>
      </c>
      <c r="H87">
        <v>1</v>
      </c>
      <c r="I87">
        <v>4</v>
      </c>
      <c r="J87">
        <v>94</v>
      </c>
      <c r="K87">
        <v>98</v>
      </c>
      <c r="L87">
        <v>94</v>
      </c>
      <c r="M87">
        <v>338</v>
      </c>
      <c r="N87">
        <v>338</v>
      </c>
      <c r="O87">
        <v>3</v>
      </c>
      <c r="P87">
        <v>55</v>
      </c>
      <c r="Q87">
        <v>11</v>
      </c>
      <c r="R87">
        <v>11</v>
      </c>
      <c r="S87">
        <v>1</v>
      </c>
    </row>
    <row r="88" spans="1:20" x14ac:dyDescent="0.35">
      <c r="A88">
        <v>2016</v>
      </c>
      <c r="B88">
        <v>9</v>
      </c>
      <c r="C88">
        <v>81</v>
      </c>
      <c r="D88">
        <v>10</v>
      </c>
      <c r="E88">
        <v>10</v>
      </c>
      <c r="F88">
        <v>10</v>
      </c>
      <c r="G88">
        <v>1</v>
      </c>
      <c r="H88">
        <v>1</v>
      </c>
      <c r="I88">
        <v>1</v>
      </c>
      <c r="J88">
        <v>80</v>
      </c>
      <c r="K88">
        <v>81</v>
      </c>
      <c r="L88">
        <v>65</v>
      </c>
      <c r="M88">
        <v>195</v>
      </c>
      <c r="N88">
        <v>195</v>
      </c>
      <c r="P88">
        <v>38</v>
      </c>
      <c r="Q88">
        <v>11</v>
      </c>
      <c r="R88">
        <v>11</v>
      </c>
      <c r="S88">
        <v>1</v>
      </c>
    </row>
    <row r="89" spans="1:20" x14ac:dyDescent="0.35">
      <c r="A89">
        <v>2016</v>
      </c>
      <c r="B89">
        <v>10</v>
      </c>
      <c r="C89">
        <v>82</v>
      </c>
      <c r="I89">
        <v>2</v>
      </c>
      <c r="J89">
        <v>83</v>
      </c>
      <c r="K89">
        <v>85</v>
      </c>
      <c r="L89">
        <v>80</v>
      </c>
      <c r="M89">
        <v>298</v>
      </c>
      <c r="N89">
        <v>298</v>
      </c>
      <c r="O89">
        <v>2</v>
      </c>
      <c r="P89">
        <v>40</v>
      </c>
      <c r="Q89">
        <v>12</v>
      </c>
      <c r="R89">
        <v>12</v>
      </c>
      <c r="S89">
        <v>0</v>
      </c>
    </row>
    <row r="90" spans="1:20" x14ac:dyDescent="0.35">
      <c r="A90">
        <v>2016</v>
      </c>
      <c r="B90">
        <v>11</v>
      </c>
      <c r="C90">
        <v>83</v>
      </c>
      <c r="I90">
        <v>1</v>
      </c>
      <c r="J90">
        <v>56</v>
      </c>
      <c r="K90">
        <v>57</v>
      </c>
      <c r="L90">
        <v>50</v>
      </c>
      <c r="M90">
        <v>202</v>
      </c>
      <c r="N90">
        <v>202</v>
      </c>
      <c r="O90">
        <v>1</v>
      </c>
      <c r="P90">
        <v>45</v>
      </c>
      <c r="Q90">
        <v>9</v>
      </c>
      <c r="R90">
        <v>9</v>
      </c>
      <c r="S90">
        <v>1</v>
      </c>
    </row>
    <row r="91" spans="1:20" x14ac:dyDescent="0.35">
      <c r="A91">
        <v>2016</v>
      </c>
      <c r="B91">
        <v>12</v>
      </c>
      <c r="C91">
        <v>84</v>
      </c>
      <c r="D91">
        <v>15</v>
      </c>
      <c r="E91">
        <v>15</v>
      </c>
      <c r="F91">
        <v>15</v>
      </c>
      <c r="G91">
        <v>4</v>
      </c>
      <c r="H91">
        <v>4</v>
      </c>
      <c r="I91">
        <v>5</v>
      </c>
      <c r="J91">
        <v>73</v>
      </c>
      <c r="K91">
        <v>78</v>
      </c>
      <c r="L91">
        <v>64</v>
      </c>
      <c r="M91">
        <v>107</v>
      </c>
      <c r="N91">
        <v>107</v>
      </c>
      <c r="O91">
        <v>1</v>
      </c>
      <c r="P91">
        <v>46</v>
      </c>
      <c r="Q91">
        <v>7</v>
      </c>
      <c r="R91">
        <v>7</v>
      </c>
      <c r="S91">
        <v>1</v>
      </c>
      <c r="T91">
        <v>1</v>
      </c>
    </row>
    <row r="92" spans="1:20" x14ac:dyDescent="0.35">
      <c r="D92">
        <f>SUM(D80:D91)</f>
        <v>127</v>
      </c>
      <c r="E92">
        <f>SUM(E80:E91)</f>
        <v>116</v>
      </c>
      <c r="F92">
        <f t="shared" ref="F92:P92" si="9">SUM(F80:F91)</f>
        <v>116</v>
      </c>
      <c r="G92">
        <f t="shared" si="9"/>
        <v>13</v>
      </c>
      <c r="H92">
        <f t="shared" si="9"/>
        <v>13</v>
      </c>
      <c r="I92">
        <f t="shared" si="9"/>
        <v>28</v>
      </c>
      <c r="J92">
        <f t="shared" si="9"/>
        <v>764</v>
      </c>
      <c r="K92">
        <f t="shared" si="9"/>
        <v>792</v>
      </c>
      <c r="L92">
        <f t="shared" si="9"/>
        <v>716</v>
      </c>
      <c r="M92">
        <f t="shared" si="9"/>
        <v>2579</v>
      </c>
      <c r="N92">
        <f t="shared" si="9"/>
        <v>2579</v>
      </c>
      <c r="O92">
        <f t="shared" si="9"/>
        <v>14</v>
      </c>
      <c r="P92">
        <f t="shared" si="9"/>
        <v>493</v>
      </c>
      <c r="S92">
        <f t="shared" ref="S92:T92" si="10">SUM(S80:S91)</f>
        <v>8</v>
      </c>
      <c r="T92">
        <f t="shared" si="10"/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workbookViewId="0">
      <selection activeCell="F18" sqref="F18"/>
    </sheetView>
  </sheetViews>
  <sheetFormatPr defaultRowHeight="14.5" x14ac:dyDescent="0.35"/>
  <cols>
    <col min="1" max="1" width="8" customWidth="1"/>
    <col min="2" max="3" width="6.453125" customWidth="1"/>
    <col min="4" max="4" width="7.26953125" customWidth="1"/>
    <col min="5" max="5" width="10.453125" customWidth="1"/>
    <col min="6" max="6" width="13.26953125" customWidth="1"/>
    <col min="7" max="7" width="10.81640625" customWidth="1"/>
    <col min="8" max="8" width="11" customWidth="1"/>
    <col min="12" max="12" width="8" customWidth="1"/>
    <col min="13" max="13" width="13.81640625" customWidth="1"/>
    <col min="14" max="14" width="10.453125" customWidth="1"/>
    <col min="15" max="15" width="13.453125" customWidth="1"/>
    <col min="16" max="16" width="11.54296875" customWidth="1"/>
    <col min="17" max="17" width="16.26953125" customWidth="1"/>
    <col min="18" max="18" width="18.26953125" customWidth="1"/>
    <col min="19" max="19" width="14.81640625" customWidth="1"/>
    <col min="20" max="20" width="13.7265625" customWidth="1"/>
  </cols>
  <sheetData>
    <row r="1" spans="1:20" x14ac:dyDescent="0.35">
      <c r="A1" t="s">
        <v>22</v>
      </c>
      <c r="B1" t="s">
        <v>0</v>
      </c>
      <c r="C1" t="s">
        <v>39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47</v>
      </c>
      <c r="P1" t="s">
        <v>35</v>
      </c>
      <c r="Q1" t="s">
        <v>36</v>
      </c>
      <c r="R1" t="s">
        <v>37</v>
      </c>
      <c r="S1" t="s">
        <v>38</v>
      </c>
      <c r="T1" t="s">
        <v>46</v>
      </c>
    </row>
    <row r="2" spans="1:20" x14ac:dyDescent="0.35">
      <c r="A2">
        <v>2010</v>
      </c>
      <c r="B2">
        <v>1</v>
      </c>
      <c r="C2">
        <v>1</v>
      </c>
      <c r="M2">
        <v>40</v>
      </c>
      <c r="N2">
        <v>40</v>
      </c>
      <c r="P2">
        <v>7</v>
      </c>
      <c r="Q2">
        <v>5</v>
      </c>
      <c r="R2">
        <v>5</v>
      </c>
    </row>
    <row r="3" spans="1:20" x14ac:dyDescent="0.35">
      <c r="A3">
        <v>2010</v>
      </c>
      <c r="B3">
        <v>2</v>
      </c>
      <c r="C3">
        <v>2</v>
      </c>
      <c r="K3">
        <v>2</v>
      </c>
      <c r="M3">
        <v>30</v>
      </c>
      <c r="N3">
        <v>30</v>
      </c>
      <c r="P3">
        <v>10</v>
      </c>
      <c r="Q3">
        <v>2</v>
      </c>
      <c r="R3">
        <v>2</v>
      </c>
    </row>
    <row r="4" spans="1:20" x14ac:dyDescent="0.35">
      <c r="A4">
        <v>2010</v>
      </c>
      <c r="B4">
        <v>3</v>
      </c>
      <c r="C4">
        <v>3</v>
      </c>
      <c r="J4">
        <v>5</v>
      </c>
      <c r="K4">
        <v>5</v>
      </c>
      <c r="L4">
        <v>5</v>
      </c>
      <c r="M4">
        <v>40</v>
      </c>
      <c r="N4">
        <v>40</v>
      </c>
      <c r="P4">
        <v>11</v>
      </c>
      <c r="Q4">
        <v>3</v>
      </c>
      <c r="R4">
        <v>3</v>
      </c>
    </row>
    <row r="5" spans="1:20" x14ac:dyDescent="0.35">
      <c r="A5">
        <v>2010</v>
      </c>
      <c r="B5">
        <v>4</v>
      </c>
      <c r="C5">
        <v>4</v>
      </c>
      <c r="I5">
        <v>2</v>
      </c>
      <c r="J5">
        <v>2</v>
      </c>
      <c r="K5">
        <v>4</v>
      </c>
      <c r="L5">
        <v>2</v>
      </c>
      <c r="M5">
        <v>22</v>
      </c>
      <c r="N5">
        <v>22</v>
      </c>
      <c r="O5">
        <v>2</v>
      </c>
      <c r="P5">
        <v>11</v>
      </c>
      <c r="Q5">
        <v>5</v>
      </c>
      <c r="R5">
        <v>5</v>
      </c>
    </row>
    <row r="6" spans="1:20" x14ac:dyDescent="0.35">
      <c r="A6">
        <v>2010</v>
      </c>
      <c r="B6">
        <v>5</v>
      </c>
      <c r="C6">
        <v>5</v>
      </c>
      <c r="I6">
        <v>3</v>
      </c>
      <c r="J6">
        <v>7</v>
      </c>
      <c r="K6">
        <v>10</v>
      </c>
      <c r="L6">
        <v>7</v>
      </c>
      <c r="M6">
        <v>35</v>
      </c>
      <c r="N6">
        <v>35</v>
      </c>
      <c r="O6">
        <v>3</v>
      </c>
      <c r="P6">
        <v>51</v>
      </c>
      <c r="Q6">
        <v>4</v>
      </c>
      <c r="R6">
        <v>4</v>
      </c>
      <c r="S6">
        <v>1</v>
      </c>
      <c r="T6">
        <v>1</v>
      </c>
    </row>
    <row r="7" spans="1:20" x14ac:dyDescent="0.35">
      <c r="A7">
        <v>2010</v>
      </c>
      <c r="B7">
        <v>6</v>
      </c>
      <c r="C7">
        <v>6</v>
      </c>
      <c r="I7">
        <v>3</v>
      </c>
      <c r="J7">
        <v>5</v>
      </c>
      <c r="K7">
        <v>8</v>
      </c>
      <c r="L7">
        <v>5</v>
      </c>
      <c r="M7">
        <v>78</v>
      </c>
      <c r="N7">
        <v>78</v>
      </c>
      <c r="O7">
        <v>3</v>
      </c>
      <c r="P7">
        <v>28</v>
      </c>
      <c r="Q7">
        <v>5</v>
      </c>
      <c r="R7">
        <v>5</v>
      </c>
    </row>
    <row r="8" spans="1:20" x14ac:dyDescent="0.35">
      <c r="A8">
        <v>2010</v>
      </c>
      <c r="B8">
        <v>7</v>
      </c>
      <c r="C8">
        <v>7</v>
      </c>
      <c r="I8">
        <v>3</v>
      </c>
      <c r="J8">
        <v>7</v>
      </c>
      <c r="K8">
        <v>10</v>
      </c>
      <c r="L8">
        <v>7</v>
      </c>
      <c r="M8">
        <v>96</v>
      </c>
      <c r="N8">
        <v>96</v>
      </c>
      <c r="O8">
        <v>3</v>
      </c>
      <c r="P8">
        <v>28</v>
      </c>
      <c r="Q8">
        <v>3</v>
      </c>
      <c r="R8">
        <v>3</v>
      </c>
    </row>
    <row r="9" spans="1:20" x14ac:dyDescent="0.35">
      <c r="A9">
        <v>2010</v>
      </c>
      <c r="B9">
        <v>8</v>
      </c>
      <c r="C9">
        <v>8</v>
      </c>
      <c r="D9">
        <v>3</v>
      </c>
      <c r="E9">
        <v>3</v>
      </c>
      <c r="F9">
        <v>3</v>
      </c>
      <c r="G9">
        <v>3</v>
      </c>
      <c r="H9">
        <v>3</v>
      </c>
      <c r="I9">
        <v>5</v>
      </c>
      <c r="J9">
        <v>9</v>
      </c>
      <c r="K9">
        <v>11</v>
      </c>
      <c r="L9">
        <v>12</v>
      </c>
      <c r="M9">
        <v>189</v>
      </c>
      <c r="N9">
        <v>189</v>
      </c>
      <c r="O9">
        <v>2</v>
      </c>
      <c r="P9">
        <v>42</v>
      </c>
      <c r="Q9">
        <v>5</v>
      </c>
      <c r="R9">
        <v>5</v>
      </c>
      <c r="S9">
        <v>1</v>
      </c>
      <c r="T9">
        <v>1</v>
      </c>
    </row>
    <row r="10" spans="1:20" x14ac:dyDescent="0.35">
      <c r="A10">
        <v>2010</v>
      </c>
      <c r="B10">
        <v>9</v>
      </c>
      <c r="C10">
        <v>9</v>
      </c>
      <c r="J10">
        <v>12</v>
      </c>
      <c r="K10">
        <v>12</v>
      </c>
      <c r="L10">
        <v>12</v>
      </c>
      <c r="M10">
        <v>33</v>
      </c>
      <c r="N10">
        <v>33</v>
      </c>
      <c r="P10">
        <v>42</v>
      </c>
      <c r="Q10">
        <v>8</v>
      </c>
      <c r="R10">
        <v>8</v>
      </c>
      <c r="S10">
        <v>1</v>
      </c>
      <c r="T10">
        <v>1</v>
      </c>
    </row>
    <row r="11" spans="1:20" x14ac:dyDescent="0.35">
      <c r="A11">
        <v>2010</v>
      </c>
      <c r="B11">
        <v>10</v>
      </c>
      <c r="C11">
        <v>10</v>
      </c>
      <c r="J11">
        <v>7</v>
      </c>
      <c r="K11">
        <v>7</v>
      </c>
      <c r="L11">
        <v>7</v>
      </c>
      <c r="M11">
        <v>157</v>
      </c>
      <c r="N11">
        <v>157</v>
      </c>
      <c r="P11">
        <v>45</v>
      </c>
      <c r="Q11">
        <v>9</v>
      </c>
      <c r="R11">
        <v>9</v>
      </c>
      <c r="S11">
        <v>1</v>
      </c>
      <c r="T11">
        <v>1</v>
      </c>
    </row>
    <row r="12" spans="1:20" x14ac:dyDescent="0.35">
      <c r="A12">
        <v>2010</v>
      </c>
      <c r="B12">
        <v>11</v>
      </c>
      <c r="C12">
        <v>11</v>
      </c>
      <c r="J12">
        <v>9</v>
      </c>
      <c r="K12">
        <v>9</v>
      </c>
      <c r="L12">
        <v>9</v>
      </c>
      <c r="M12">
        <v>63</v>
      </c>
      <c r="N12">
        <v>63</v>
      </c>
      <c r="P12">
        <v>36</v>
      </c>
      <c r="Q12">
        <v>15</v>
      </c>
      <c r="R12">
        <v>15</v>
      </c>
    </row>
    <row r="13" spans="1:20" x14ac:dyDescent="0.35">
      <c r="A13">
        <v>2010</v>
      </c>
      <c r="B13">
        <v>12</v>
      </c>
      <c r="C13">
        <v>12</v>
      </c>
      <c r="J13">
        <v>14</v>
      </c>
      <c r="K13">
        <v>14</v>
      </c>
      <c r="L13">
        <v>12</v>
      </c>
      <c r="M13">
        <v>93</v>
      </c>
      <c r="N13">
        <v>93</v>
      </c>
      <c r="P13">
        <v>33</v>
      </c>
      <c r="Q13">
        <v>6</v>
      </c>
      <c r="R13">
        <v>6</v>
      </c>
    </row>
    <row r="14" spans="1:20" x14ac:dyDescent="0.35">
      <c r="A14">
        <v>2011</v>
      </c>
      <c r="B14">
        <v>1</v>
      </c>
      <c r="C14">
        <v>13</v>
      </c>
      <c r="I14">
        <v>3</v>
      </c>
      <c r="J14">
        <v>33</v>
      </c>
      <c r="K14">
        <v>36</v>
      </c>
      <c r="L14">
        <v>33</v>
      </c>
      <c r="M14">
        <v>77</v>
      </c>
      <c r="N14">
        <v>77</v>
      </c>
      <c r="O14">
        <v>3</v>
      </c>
      <c r="P14">
        <v>39</v>
      </c>
      <c r="Q14">
        <v>9</v>
      </c>
      <c r="R14">
        <v>9</v>
      </c>
    </row>
    <row r="15" spans="1:20" x14ac:dyDescent="0.35">
      <c r="A15">
        <v>2011</v>
      </c>
      <c r="B15">
        <v>2</v>
      </c>
      <c r="C15">
        <v>14</v>
      </c>
      <c r="D15">
        <v>3</v>
      </c>
      <c r="I15">
        <v>2</v>
      </c>
      <c r="J15">
        <v>24</v>
      </c>
      <c r="K15">
        <v>26</v>
      </c>
      <c r="L15">
        <v>24</v>
      </c>
      <c r="M15">
        <v>126</v>
      </c>
      <c r="N15">
        <v>126</v>
      </c>
      <c r="O15">
        <v>2</v>
      </c>
      <c r="P15">
        <v>5</v>
      </c>
      <c r="Q15">
        <v>1</v>
      </c>
      <c r="R15">
        <v>1</v>
      </c>
    </row>
    <row r="16" spans="1:20" x14ac:dyDescent="0.35">
      <c r="A16">
        <v>2011</v>
      </c>
      <c r="B16">
        <v>3</v>
      </c>
      <c r="C16">
        <v>15</v>
      </c>
      <c r="D16">
        <v>2</v>
      </c>
      <c r="E16">
        <v>3</v>
      </c>
      <c r="F16">
        <v>3</v>
      </c>
      <c r="G16">
        <v>1</v>
      </c>
      <c r="H16">
        <v>1</v>
      </c>
      <c r="I16">
        <v>2</v>
      </c>
      <c r="J16">
        <v>37</v>
      </c>
      <c r="K16">
        <v>39</v>
      </c>
      <c r="L16">
        <v>37</v>
      </c>
      <c r="M16">
        <v>94</v>
      </c>
      <c r="N16">
        <v>94</v>
      </c>
      <c r="O16">
        <v>1</v>
      </c>
      <c r="P16">
        <v>16</v>
      </c>
      <c r="Q16">
        <v>2</v>
      </c>
      <c r="R16">
        <v>2</v>
      </c>
    </row>
    <row r="17" spans="1:20" x14ac:dyDescent="0.35">
      <c r="A17">
        <v>2011</v>
      </c>
      <c r="B17">
        <v>4</v>
      </c>
      <c r="C17">
        <v>16</v>
      </c>
      <c r="E17">
        <v>2</v>
      </c>
      <c r="F17">
        <v>2</v>
      </c>
      <c r="G17">
        <v>1</v>
      </c>
      <c r="H17">
        <v>1</v>
      </c>
      <c r="I17">
        <v>3</v>
      </c>
      <c r="J17">
        <v>37</v>
      </c>
      <c r="K17">
        <v>40</v>
      </c>
      <c r="L17">
        <v>37</v>
      </c>
      <c r="M17">
        <v>63</v>
      </c>
      <c r="N17">
        <v>63</v>
      </c>
      <c r="O17">
        <v>2</v>
      </c>
      <c r="P17">
        <v>32</v>
      </c>
      <c r="Q17">
        <v>4</v>
      </c>
      <c r="R17">
        <v>4</v>
      </c>
      <c r="S17">
        <v>1</v>
      </c>
      <c r="T17">
        <v>1</v>
      </c>
    </row>
    <row r="18" spans="1:20" x14ac:dyDescent="0.35">
      <c r="A18">
        <v>2011</v>
      </c>
      <c r="B18">
        <v>5</v>
      </c>
      <c r="C18">
        <v>17</v>
      </c>
      <c r="J18">
        <v>25</v>
      </c>
      <c r="K18">
        <v>25</v>
      </c>
      <c r="L18">
        <v>20</v>
      </c>
      <c r="M18">
        <v>126</v>
      </c>
      <c r="N18">
        <v>126</v>
      </c>
      <c r="P18">
        <v>36</v>
      </c>
      <c r="Q18">
        <v>14</v>
      </c>
      <c r="R18">
        <v>14</v>
      </c>
    </row>
    <row r="19" spans="1:20" x14ac:dyDescent="0.35">
      <c r="A19">
        <v>2011</v>
      </c>
      <c r="B19">
        <v>6</v>
      </c>
      <c r="C19">
        <v>18</v>
      </c>
      <c r="I19">
        <v>1</v>
      </c>
      <c r="J19">
        <v>36</v>
      </c>
      <c r="K19">
        <v>37</v>
      </c>
      <c r="L19">
        <v>37</v>
      </c>
      <c r="M19">
        <v>94</v>
      </c>
      <c r="N19">
        <v>94</v>
      </c>
      <c r="O19">
        <v>1</v>
      </c>
      <c r="P19">
        <v>34</v>
      </c>
      <c r="Q19">
        <v>6</v>
      </c>
      <c r="R19">
        <v>6</v>
      </c>
    </row>
    <row r="20" spans="1:20" x14ac:dyDescent="0.35">
      <c r="A20">
        <v>2011</v>
      </c>
      <c r="B20">
        <v>7</v>
      </c>
      <c r="C20">
        <v>19</v>
      </c>
      <c r="J20">
        <v>17</v>
      </c>
      <c r="K20">
        <v>17</v>
      </c>
      <c r="L20">
        <v>17</v>
      </c>
      <c r="M20">
        <v>160</v>
      </c>
      <c r="N20">
        <v>160</v>
      </c>
      <c r="P20">
        <v>40</v>
      </c>
      <c r="Q20">
        <v>10</v>
      </c>
      <c r="R20">
        <v>10</v>
      </c>
    </row>
    <row r="21" spans="1:20" x14ac:dyDescent="0.35">
      <c r="A21">
        <v>2011</v>
      </c>
      <c r="B21">
        <v>8</v>
      </c>
      <c r="C21">
        <v>20</v>
      </c>
      <c r="I21">
        <v>4</v>
      </c>
      <c r="J21">
        <v>30</v>
      </c>
      <c r="K21">
        <v>34</v>
      </c>
      <c r="L21">
        <v>27</v>
      </c>
      <c r="M21">
        <v>99</v>
      </c>
      <c r="N21">
        <v>99</v>
      </c>
      <c r="O21">
        <v>4</v>
      </c>
      <c r="P21">
        <v>44</v>
      </c>
      <c r="Q21">
        <v>5</v>
      </c>
      <c r="R21">
        <v>5</v>
      </c>
    </row>
    <row r="22" spans="1:20" x14ac:dyDescent="0.35">
      <c r="A22">
        <v>2011</v>
      </c>
      <c r="B22">
        <v>9</v>
      </c>
      <c r="C22">
        <v>21</v>
      </c>
      <c r="I22">
        <v>3</v>
      </c>
      <c r="J22">
        <v>25</v>
      </c>
      <c r="K22">
        <v>28</v>
      </c>
      <c r="L22">
        <v>25</v>
      </c>
      <c r="M22">
        <v>105</v>
      </c>
      <c r="N22">
        <v>105</v>
      </c>
      <c r="O22">
        <v>3</v>
      </c>
      <c r="P22">
        <v>49</v>
      </c>
      <c r="Q22">
        <v>9</v>
      </c>
      <c r="R22">
        <v>9</v>
      </c>
    </row>
    <row r="23" spans="1:20" x14ac:dyDescent="0.35">
      <c r="A23">
        <v>2011</v>
      </c>
      <c r="B23">
        <v>10</v>
      </c>
      <c r="C23">
        <v>22</v>
      </c>
      <c r="I23">
        <v>3</v>
      </c>
      <c r="J23">
        <v>22</v>
      </c>
      <c r="K23">
        <v>25</v>
      </c>
      <c r="L23">
        <v>20</v>
      </c>
      <c r="M23">
        <v>134</v>
      </c>
      <c r="N23">
        <v>134</v>
      </c>
      <c r="O23">
        <v>3</v>
      </c>
      <c r="P23">
        <v>45</v>
      </c>
      <c r="Q23">
        <v>9</v>
      </c>
      <c r="R23">
        <v>9</v>
      </c>
    </row>
    <row r="24" spans="1:20" x14ac:dyDescent="0.35">
      <c r="A24">
        <v>2011</v>
      </c>
      <c r="B24">
        <v>11</v>
      </c>
      <c r="C24">
        <v>23</v>
      </c>
      <c r="J24">
        <v>37</v>
      </c>
      <c r="K24">
        <v>37</v>
      </c>
      <c r="L24">
        <v>37</v>
      </c>
      <c r="M24">
        <v>59</v>
      </c>
      <c r="N24">
        <v>59</v>
      </c>
      <c r="P24">
        <v>42</v>
      </c>
      <c r="Q24">
        <v>9</v>
      </c>
      <c r="R24">
        <v>9</v>
      </c>
      <c r="S24">
        <v>1</v>
      </c>
      <c r="T24">
        <v>1</v>
      </c>
    </row>
    <row r="25" spans="1:20" x14ac:dyDescent="0.35">
      <c r="A25">
        <v>2011</v>
      </c>
      <c r="B25">
        <v>12</v>
      </c>
      <c r="C25">
        <v>24</v>
      </c>
      <c r="I25">
        <v>2</v>
      </c>
      <c r="J25">
        <v>32</v>
      </c>
      <c r="K25">
        <v>34</v>
      </c>
      <c r="L25">
        <v>34</v>
      </c>
      <c r="M25">
        <v>105</v>
      </c>
      <c r="N25">
        <v>105</v>
      </c>
      <c r="O25">
        <v>2</v>
      </c>
      <c r="P25">
        <v>34</v>
      </c>
      <c r="Q25">
        <v>6</v>
      </c>
      <c r="R25">
        <v>6</v>
      </c>
      <c r="S25">
        <v>1</v>
      </c>
      <c r="T25">
        <v>1</v>
      </c>
    </row>
    <row r="26" spans="1:20" x14ac:dyDescent="0.35">
      <c r="A26">
        <v>2012</v>
      </c>
      <c r="B26">
        <v>1</v>
      </c>
      <c r="C26">
        <v>25</v>
      </c>
      <c r="D26">
        <v>8</v>
      </c>
      <c r="E26">
        <v>4</v>
      </c>
      <c r="F26">
        <v>4</v>
      </c>
      <c r="I26">
        <v>1</v>
      </c>
      <c r="J26">
        <v>30</v>
      </c>
      <c r="K26">
        <v>31</v>
      </c>
      <c r="L26">
        <v>27</v>
      </c>
      <c r="M26">
        <v>90</v>
      </c>
      <c r="N26">
        <v>90</v>
      </c>
      <c r="O26">
        <v>1</v>
      </c>
      <c r="P26">
        <v>32</v>
      </c>
      <c r="Q26">
        <v>9</v>
      </c>
      <c r="R26">
        <v>9</v>
      </c>
    </row>
    <row r="27" spans="1:20" x14ac:dyDescent="0.35">
      <c r="A27">
        <v>2012</v>
      </c>
      <c r="B27">
        <v>2</v>
      </c>
      <c r="C27">
        <v>26</v>
      </c>
      <c r="D27">
        <v>4</v>
      </c>
      <c r="I27">
        <v>2</v>
      </c>
      <c r="J27">
        <v>29</v>
      </c>
      <c r="K27">
        <v>31</v>
      </c>
      <c r="L27">
        <v>25</v>
      </c>
      <c r="M27">
        <v>145</v>
      </c>
      <c r="N27">
        <v>145</v>
      </c>
      <c r="O27">
        <v>2</v>
      </c>
      <c r="P27">
        <v>13</v>
      </c>
      <c r="Q27">
        <v>2</v>
      </c>
      <c r="R27">
        <v>2</v>
      </c>
    </row>
    <row r="28" spans="1:20" x14ac:dyDescent="0.35">
      <c r="A28">
        <v>2012</v>
      </c>
      <c r="B28">
        <v>3</v>
      </c>
      <c r="C28">
        <v>27</v>
      </c>
      <c r="D28">
        <v>3</v>
      </c>
      <c r="E28">
        <v>8</v>
      </c>
      <c r="F28">
        <v>8</v>
      </c>
      <c r="I28">
        <v>4</v>
      </c>
      <c r="J28">
        <v>30</v>
      </c>
      <c r="K28">
        <v>34</v>
      </c>
      <c r="L28">
        <v>30</v>
      </c>
      <c r="M28">
        <v>156</v>
      </c>
      <c r="N28">
        <v>156</v>
      </c>
      <c r="O28">
        <v>4</v>
      </c>
      <c r="P28">
        <v>13</v>
      </c>
      <c r="Q28">
        <v>2</v>
      </c>
      <c r="R28">
        <v>2</v>
      </c>
    </row>
    <row r="29" spans="1:20" x14ac:dyDescent="0.35">
      <c r="A29">
        <v>2012</v>
      </c>
      <c r="B29">
        <v>4</v>
      </c>
      <c r="C29">
        <v>28</v>
      </c>
      <c r="D29">
        <v>17</v>
      </c>
      <c r="E29">
        <v>4</v>
      </c>
      <c r="F29">
        <v>4</v>
      </c>
      <c r="G29">
        <v>2</v>
      </c>
      <c r="H29">
        <v>2</v>
      </c>
      <c r="I29">
        <v>4</v>
      </c>
      <c r="J29">
        <v>40</v>
      </c>
      <c r="K29">
        <v>42</v>
      </c>
      <c r="L29">
        <v>40</v>
      </c>
      <c r="M29">
        <v>105</v>
      </c>
      <c r="N29">
        <v>105</v>
      </c>
      <c r="O29">
        <v>2</v>
      </c>
      <c r="P29">
        <v>33</v>
      </c>
      <c r="Q29">
        <v>4</v>
      </c>
      <c r="R29">
        <v>4</v>
      </c>
      <c r="S29">
        <v>1</v>
      </c>
      <c r="T29">
        <v>1</v>
      </c>
    </row>
    <row r="30" spans="1:20" x14ac:dyDescent="0.35">
      <c r="A30">
        <v>2012</v>
      </c>
      <c r="B30">
        <v>5</v>
      </c>
      <c r="C30">
        <v>29</v>
      </c>
      <c r="D30">
        <v>5</v>
      </c>
      <c r="E30">
        <v>3</v>
      </c>
      <c r="F30">
        <v>3</v>
      </c>
      <c r="I30">
        <v>2</v>
      </c>
      <c r="J30">
        <v>36</v>
      </c>
      <c r="K30">
        <v>38</v>
      </c>
      <c r="L30">
        <v>36</v>
      </c>
      <c r="M30">
        <v>197</v>
      </c>
      <c r="N30">
        <v>197</v>
      </c>
      <c r="P30">
        <v>16</v>
      </c>
      <c r="Q30">
        <v>3</v>
      </c>
      <c r="R30">
        <v>3</v>
      </c>
    </row>
    <row r="31" spans="1:20" x14ac:dyDescent="0.35">
      <c r="A31">
        <v>2012</v>
      </c>
      <c r="B31">
        <v>6</v>
      </c>
      <c r="C31">
        <v>30</v>
      </c>
      <c r="D31">
        <v>4</v>
      </c>
      <c r="E31">
        <v>17</v>
      </c>
      <c r="F31">
        <v>17</v>
      </c>
      <c r="G31">
        <v>2</v>
      </c>
      <c r="H31">
        <v>2</v>
      </c>
      <c r="I31">
        <v>4</v>
      </c>
      <c r="J31">
        <v>32</v>
      </c>
      <c r="K31">
        <v>36</v>
      </c>
      <c r="L31">
        <v>18</v>
      </c>
      <c r="M31">
        <v>110</v>
      </c>
      <c r="N31">
        <v>110</v>
      </c>
      <c r="O31">
        <v>2</v>
      </c>
      <c r="P31">
        <v>33</v>
      </c>
      <c r="Q31">
        <v>8</v>
      </c>
      <c r="R31">
        <v>8</v>
      </c>
    </row>
    <row r="32" spans="1:20" x14ac:dyDescent="0.35">
      <c r="A32">
        <v>2012</v>
      </c>
      <c r="B32">
        <v>7</v>
      </c>
      <c r="C32">
        <v>31</v>
      </c>
      <c r="D32">
        <v>1</v>
      </c>
      <c r="E32">
        <v>5</v>
      </c>
      <c r="F32">
        <v>5</v>
      </c>
      <c r="J32">
        <v>36</v>
      </c>
      <c r="K32">
        <v>36</v>
      </c>
      <c r="L32">
        <v>36</v>
      </c>
      <c r="M32">
        <v>65</v>
      </c>
      <c r="N32">
        <v>65</v>
      </c>
      <c r="P32">
        <v>37</v>
      </c>
      <c r="Q32">
        <v>7</v>
      </c>
      <c r="R32">
        <v>7</v>
      </c>
    </row>
    <row r="33" spans="1:20" x14ac:dyDescent="0.35">
      <c r="A33">
        <v>2012</v>
      </c>
      <c r="B33">
        <v>8</v>
      </c>
      <c r="C33">
        <v>32</v>
      </c>
      <c r="D33">
        <v>8</v>
      </c>
      <c r="E33">
        <v>4</v>
      </c>
      <c r="F33">
        <v>4</v>
      </c>
      <c r="J33">
        <v>24</v>
      </c>
      <c r="K33">
        <v>24</v>
      </c>
      <c r="L33">
        <v>24</v>
      </c>
      <c r="M33">
        <v>90</v>
      </c>
      <c r="N33">
        <v>90</v>
      </c>
      <c r="P33">
        <v>46</v>
      </c>
      <c r="Q33">
        <v>7</v>
      </c>
      <c r="R33">
        <v>7</v>
      </c>
    </row>
    <row r="34" spans="1:20" x14ac:dyDescent="0.35">
      <c r="A34">
        <v>2012</v>
      </c>
      <c r="B34">
        <v>9</v>
      </c>
      <c r="C34">
        <v>33</v>
      </c>
      <c r="D34">
        <v>4</v>
      </c>
      <c r="E34">
        <v>1</v>
      </c>
      <c r="F34">
        <v>1</v>
      </c>
      <c r="J34">
        <v>36</v>
      </c>
      <c r="K34">
        <v>36</v>
      </c>
      <c r="L34">
        <v>36</v>
      </c>
      <c r="M34">
        <v>154</v>
      </c>
      <c r="N34">
        <v>154</v>
      </c>
      <c r="P34">
        <v>44</v>
      </c>
      <c r="Q34">
        <v>13</v>
      </c>
      <c r="R34">
        <v>13</v>
      </c>
    </row>
    <row r="35" spans="1:20" x14ac:dyDescent="0.35">
      <c r="A35">
        <v>2012</v>
      </c>
      <c r="B35">
        <v>10</v>
      </c>
      <c r="C35">
        <v>34</v>
      </c>
      <c r="D35">
        <v>5</v>
      </c>
      <c r="E35">
        <v>8</v>
      </c>
      <c r="F35">
        <v>8</v>
      </c>
      <c r="J35">
        <v>37</v>
      </c>
      <c r="K35">
        <v>37</v>
      </c>
      <c r="L35">
        <v>37</v>
      </c>
      <c r="M35">
        <v>275</v>
      </c>
      <c r="N35">
        <v>275</v>
      </c>
      <c r="P35">
        <v>33</v>
      </c>
      <c r="Q35">
        <v>11</v>
      </c>
      <c r="R35">
        <v>11</v>
      </c>
    </row>
    <row r="36" spans="1:20" x14ac:dyDescent="0.35">
      <c r="A36">
        <v>2012</v>
      </c>
      <c r="B36">
        <v>11</v>
      </c>
      <c r="C36">
        <v>35</v>
      </c>
      <c r="D36" s="1">
        <v>12</v>
      </c>
      <c r="E36">
        <v>4</v>
      </c>
      <c r="F36">
        <v>4</v>
      </c>
      <c r="G36">
        <v>4</v>
      </c>
      <c r="H36">
        <v>4</v>
      </c>
      <c r="I36">
        <v>4</v>
      </c>
      <c r="J36">
        <v>50</v>
      </c>
      <c r="K36">
        <v>54</v>
      </c>
      <c r="L36">
        <v>54</v>
      </c>
      <c r="M36">
        <v>195</v>
      </c>
      <c r="N36">
        <v>195</v>
      </c>
      <c r="O36">
        <v>3</v>
      </c>
      <c r="P36">
        <v>36</v>
      </c>
      <c r="Q36">
        <v>2</v>
      </c>
      <c r="R36">
        <v>2</v>
      </c>
      <c r="S36">
        <v>1</v>
      </c>
      <c r="T36">
        <v>1</v>
      </c>
    </row>
    <row r="37" spans="1:20" x14ac:dyDescent="0.35">
      <c r="A37">
        <v>2012</v>
      </c>
      <c r="B37">
        <v>12</v>
      </c>
      <c r="C37">
        <v>36</v>
      </c>
      <c r="D37">
        <v>5</v>
      </c>
      <c r="E37">
        <v>5</v>
      </c>
      <c r="F37">
        <v>5</v>
      </c>
      <c r="G37">
        <v>2</v>
      </c>
      <c r="H37">
        <v>2</v>
      </c>
      <c r="I37">
        <v>6</v>
      </c>
      <c r="J37">
        <v>49</v>
      </c>
      <c r="K37">
        <v>55</v>
      </c>
      <c r="L37">
        <v>54</v>
      </c>
      <c r="M37">
        <v>157</v>
      </c>
      <c r="N37">
        <v>157</v>
      </c>
      <c r="O37">
        <v>4</v>
      </c>
      <c r="P37">
        <v>47</v>
      </c>
      <c r="Q37">
        <v>11</v>
      </c>
      <c r="R37">
        <v>11</v>
      </c>
    </row>
    <row r="38" spans="1:20" s="1" customFormat="1" x14ac:dyDescent="0.35">
      <c r="A38" s="1">
        <v>2013</v>
      </c>
      <c r="B38" s="1">
        <v>1</v>
      </c>
      <c r="C38" s="1">
        <v>37</v>
      </c>
      <c r="D38" s="1">
        <v>12</v>
      </c>
      <c r="E38" s="1">
        <v>12</v>
      </c>
      <c r="F38" s="1">
        <v>12</v>
      </c>
      <c r="G38" s="1">
        <v>7</v>
      </c>
      <c r="H38" s="1">
        <v>7</v>
      </c>
      <c r="I38" s="1">
        <v>10</v>
      </c>
      <c r="J38" s="1">
        <v>47</v>
      </c>
      <c r="K38" s="1">
        <v>57</v>
      </c>
      <c r="L38" s="1">
        <v>54</v>
      </c>
      <c r="M38" s="1">
        <v>151</v>
      </c>
      <c r="N38" s="1">
        <v>151</v>
      </c>
      <c r="O38" s="1">
        <v>3</v>
      </c>
      <c r="P38" s="1">
        <v>35</v>
      </c>
      <c r="Q38" s="1">
        <v>3</v>
      </c>
      <c r="R38" s="1">
        <v>3</v>
      </c>
      <c r="S38" s="1">
        <v>0</v>
      </c>
    </row>
    <row r="39" spans="1:20" x14ac:dyDescent="0.35">
      <c r="A39">
        <v>2013</v>
      </c>
      <c r="B39">
        <v>2</v>
      </c>
      <c r="C39">
        <v>38</v>
      </c>
      <c r="D39">
        <v>13</v>
      </c>
      <c r="E39">
        <v>5</v>
      </c>
      <c r="F39">
        <v>5</v>
      </c>
      <c r="I39">
        <v>3</v>
      </c>
      <c r="J39">
        <v>45</v>
      </c>
      <c r="K39">
        <v>48</v>
      </c>
      <c r="L39">
        <v>45</v>
      </c>
      <c r="M39">
        <v>121</v>
      </c>
      <c r="N39">
        <v>121</v>
      </c>
      <c r="O39">
        <v>3</v>
      </c>
      <c r="P39">
        <v>39</v>
      </c>
      <c r="Q39">
        <v>6</v>
      </c>
      <c r="R39">
        <v>6</v>
      </c>
      <c r="S39">
        <v>1</v>
      </c>
    </row>
    <row r="40" spans="1:20" x14ac:dyDescent="0.35">
      <c r="A40">
        <v>2013</v>
      </c>
      <c r="B40">
        <v>3</v>
      </c>
      <c r="C40">
        <v>39</v>
      </c>
      <c r="D40">
        <v>1</v>
      </c>
      <c r="E40">
        <v>4</v>
      </c>
      <c r="F40">
        <v>3</v>
      </c>
      <c r="G40">
        <v>3</v>
      </c>
      <c r="H40">
        <v>3</v>
      </c>
      <c r="I40">
        <v>3</v>
      </c>
      <c r="J40">
        <v>49</v>
      </c>
      <c r="K40">
        <v>52</v>
      </c>
      <c r="L40">
        <v>52</v>
      </c>
      <c r="M40">
        <v>143</v>
      </c>
      <c r="N40">
        <v>143</v>
      </c>
      <c r="P40">
        <v>46</v>
      </c>
      <c r="Q40">
        <v>3</v>
      </c>
      <c r="R40">
        <v>3</v>
      </c>
      <c r="S40">
        <v>0</v>
      </c>
    </row>
    <row r="41" spans="1:20" x14ac:dyDescent="0.35">
      <c r="A41">
        <v>2013</v>
      </c>
      <c r="B41">
        <v>4</v>
      </c>
      <c r="C41">
        <v>40</v>
      </c>
      <c r="D41">
        <v>3</v>
      </c>
      <c r="E41">
        <v>8</v>
      </c>
      <c r="F41">
        <v>8</v>
      </c>
      <c r="G41">
        <v>2</v>
      </c>
      <c r="H41">
        <v>2</v>
      </c>
      <c r="I41">
        <v>6</v>
      </c>
      <c r="J41">
        <v>48</v>
      </c>
      <c r="K41">
        <v>54</v>
      </c>
      <c r="L41">
        <v>50</v>
      </c>
      <c r="M41">
        <v>98</v>
      </c>
      <c r="N41">
        <v>98</v>
      </c>
      <c r="O41">
        <v>4</v>
      </c>
      <c r="P41">
        <v>42</v>
      </c>
      <c r="Q41">
        <v>3</v>
      </c>
      <c r="R41">
        <v>3</v>
      </c>
      <c r="S41">
        <v>1</v>
      </c>
    </row>
    <row r="42" spans="1:20" x14ac:dyDescent="0.35">
      <c r="A42">
        <v>2013</v>
      </c>
      <c r="B42">
        <v>5</v>
      </c>
      <c r="C42">
        <v>41</v>
      </c>
      <c r="E42">
        <v>13</v>
      </c>
      <c r="F42">
        <v>13</v>
      </c>
      <c r="G42">
        <v>3</v>
      </c>
      <c r="H42">
        <v>3</v>
      </c>
      <c r="I42">
        <v>5</v>
      </c>
      <c r="J42">
        <v>54</v>
      </c>
      <c r="K42">
        <v>59</v>
      </c>
      <c r="L42">
        <v>57</v>
      </c>
      <c r="M42">
        <v>156</v>
      </c>
      <c r="N42">
        <v>156</v>
      </c>
      <c r="O42">
        <v>2</v>
      </c>
      <c r="P42">
        <v>56</v>
      </c>
      <c r="Q42">
        <v>4</v>
      </c>
      <c r="R42">
        <v>4</v>
      </c>
      <c r="S42">
        <v>0</v>
      </c>
    </row>
    <row r="43" spans="1:20" x14ac:dyDescent="0.35">
      <c r="A43">
        <v>2013</v>
      </c>
      <c r="B43">
        <v>6</v>
      </c>
      <c r="C43">
        <v>42</v>
      </c>
      <c r="E43">
        <v>1</v>
      </c>
      <c r="F43">
        <v>1</v>
      </c>
      <c r="G43">
        <v>1</v>
      </c>
      <c r="H43">
        <v>1</v>
      </c>
      <c r="I43">
        <v>3</v>
      </c>
      <c r="J43">
        <v>42</v>
      </c>
      <c r="K43">
        <v>45</v>
      </c>
      <c r="L43">
        <v>40</v>
      </c>
      <c r="M43">
        <v>137</v>
      </c>
      <c r="N43">
        <v>137</v>
      </c>
      <c r="O43">
        <v>2</v>
      </c>
      <c r="P43">
        <v>47</v>
      </c>
      <c r="Q43">
        <v>10</v>
      </c>
      <c r="R43">
        <v>10</v>
      </c>
      <c r="S43">
        <v>1</v>
      </c>
    </row>
    <row r="44" spans="1:20" x14ac:dyDescent="0.35">
      <c r="A44">
        <v>2013</v>
      </c>
      <c r="B44">
        <v>7</v>
      </c>
      <c r="C44">
        <v>43</v>
      </c>
      <c r="D44">
        <v>8</v>
      </c>
      <c r="E44">
        <v>3</v>
      </c>
      <c r="F44">
        <v>3</v>
      </c>
      <c r="G44">
        <v>2</v>
      </c>
      <c r="H44">
        <v>2</v>
      </c>
      <c r="I44">
        <v>5</v>
      </c>
      <c r="J44">
        <v>63</v>
      </c>
      <c r="K44">
        <v>68</v>
      </c>
      <c r="L44">
        <v>60</v>
      </c>
      <c r="M44">
        <v>255</v>
      </c>
      <c r="N44">
        <v>255</v>
      </c>
      <c r="O44">
        <v>3</v>
      </c>
      <c r="P44">
        <v>64</v>
      </c>
      <c r="Q44">
        <v>8</v>
      </c>
      <c r="R44">
        <v>8</v>
      </c>
      <c r="S44">
        <v>0</v>
      </c>
    </row>
    <row r="45" spans="1:20" x14ac:dyDescent="0.35">
      <c r="A45">
        <v>2013</v>
      </c>
      <c r="B45">
        <v>8</v>
      </c>
      <c r="C45">
        <v>44</v>
      </c>
      <c r="I45">
        <v>1</v>
      </c>
      <c r="J45">
        <v>62</v>
      </c>
      <c r="K45">
        <v>63</v>
      </c>
      <c r="L45">
        <v>62</v>
      </c>
      <c r="M45">
        <v>116</v>
      </c>
      <c r="N45">
        <v>116</v>
      </c>
      <c r="O45">
        <v>1</v>
      </c>
      <c r="P45">
        <v>32</v>
      </c>
      <c r="Q45">
        <v>6</v>
      </c>
      <c r="R45">
        <v>6</v>
      </c>
      <c r="S45">
        <v>2</v>
      </c>
    </row>
    <row r="46" spans="1:20" x14ac:dyDescent="0.35">
      <c r="A46">
        <v>2013</v>
      </c>
      <c r="B46">
        <v>9</v>
      </c>
      <c r="C46">
        <v>45</v>
      </c>
      <c r="D46" s="1">
        <v>4</v>
      </c>
      <c r="I46">
        <v>1</v>
      </c>
      <c r="J46">
        <v>53</v>
      </c>
      <c r="K46">
        <v>54</v>
      </c>
      <c r="L46">
        <v>52</v>
      </c>
      <c r="M46">
        <v>261</v>
      </c>
      <c r="N46">
        <v>261</v>
      </c>
      <c r="O46">
        <v>1</v>
      </c>
      <c r="P46">
        <v>60</v>
      </c>
      <c r="Q46">
        <v>3</v>
      </c>
      <c r="R46">
        <v>3</v>
      </c>
      <c r="S46">
        <v>1</v>
      </c>
    </row>
    <row r="47" spans="1:20" x14ac:dyDescent="0.35">
      <c r="A47">
        <v>2013</v>
      </c>
      <c r="B47">
        <v>10</v>
      </c>
      <c r="C47">
        <v>46</v>
      </c>
      <c r="D47">
        <v>6</v>
      </c>
      <c r="E47">
        <v>8</v>
      </c>
      <c r="F47">
        <v>8</v>
      </c>
      <c r="G47">
        <v>5</v>
      </c>
      <c r="H47">
        <v>5</v>
      </c>
      <c r="I47">
        <v>5</v>
      </c>
      <c r="J47">
        <v>60</v>
      </c>
      <c r="K47">
        <v>65</v>
      </c>
      <c r="L47">
        <v>65</v>
      </c>
      <c r="M47">
        <v>48</v>
      </c>
      <c r="N47">
        <v>48</v>
      </c>
      <c r="P47">
        <v>40</v>
      </c>
      <c r="Q47">
        <v>2</v>
      </c>
      <c r="R47">
        <v>2</v>
      </c>
      <c r="S47">
        <v>1</v>
      </c>
    </row>
    <row r="48" spans="1:20" x14ac:dyDescent="0.35">
      <c r="A48">
        <v>2013</v>
      </c>
      <c r="B48">
        <v>11</v>
      </c>
      <c r="C48">
        <v>47</v>
      </c>
      <c r="D48">
        <v>7</v>
      </c>
      <c r="I48">
        <v>2</v>
      </c>
      <c r="J48">
        <v>59</v>
      </c>
      <c r="K48">
        <v>61</v>
      </c>
      <c r="L48">
        <v>56</v>
      </c>
      <c r="M48">
        <v>157</v>
      </c>
      <c r="N48">
        <v>157</v>
      </c>
      <c r="O48">
        <v>2</v>
      </c>
      <c r="P48">
        <v>56</v>
      </c>
      <c r="Q48">
        <v>11</v>
      </c>
      <c r="R48">
        <v>11</v>
      </c>
      <c r="S48">
        <v>3</v>
      </c>
      <c r="T48">
        <v>1</v>
      </c>
    </row>
    <row r="49" spans="1:20" s="1" customFormat="1" x14ac:dyDescent="0.35">
      <c r="A49" s="1">
        <v>2013</v>
      </c>
      <c r="B49" s="1">
        <v>12</v>
      </c>
      <c r="C49" s="1">
        <v>48</v>
      </c>
      <c r="D49">
        <v>7</v>
      </c>
      <c r="E49" s="1">
        <v>4</v>
      </c>
      <c r="F49" s="1">
        <v>4</v>
      </c>
      <c r="G49" s="1">
        <v>1</v>
      </c>
      <c r="H49" s="1">
        <v>1</v>
      </c>
      <c r="I49" s="1">
        <v>4</v>
      </c>
      <c r="J49" s="1">
        <v>50</v>
      </c>
      <c r="K49" s="1">
        <v>54</v>
      </c>
      <c r="L49" s="1">
        <v>50</v>
      </c>
      <c r="M49" s="1">
        <v>229</v>
      </c>
      <c r="N49" s="1">
        <v>229</v>
      </c>
      <c r="O49" s="1">
        <v>2</v>
      </c>
      <c r="P49" s="1">
        <v>42</v>
      </c>
      <c r="Q49" s="1">
        <v>9</v>
      </c>
      <c r="R49" s="1">
        <v>9</v>
      </c>
      <c r="S49" s="1">
        <v>1</v>
      </c>
      <c r="T49" s="1">
        <v>1</v>
      </c>
    </row>
    <row r="50" spans="1:20" x14ac:dyDescent="0.35">
      <c r="A50">
        <v>2014</v>
      </c>
      <c r="B50">
        <v>1</v>
      </c>
      <c r="C50">
        <v>49</v>
      </c>
      <c r="D50">
        <v>15</v>
      </c>
      <c r="E50">
        <v>6</v>
      </c>
      <c r="F50">
        <v>6</v>
      </c>
      <c r="I50">
        <v>1</v>
      </c>
      <c r="J50">
        <v>59</v>
      </c>
      <c r="K50">
        <v>60</v>
      </c>
      <c r="L50">
        <v>57</v>
      </c>
      <c r="M50">
        <v>60</v>
      </c>
      <c r="N50">
        <v>60</v>
      </c>
      <c r="O50">
        <v>1</v>
      </c>
      <c r="P50">
        <v>30</v>
      </c>
      <c r="Q50">
        <v>11</v>
      </c>
      <c r="R50">
        <v>11</v>
      </c>
      <c r="S50">
        <v>1</v>
      </c>
    </row>
    <row r="51" spans="1:20" x14ac:dyDescent="0.35">
      <c r="A51">
        <v>2014</v>
      </c>
      <c r="B51">
        <v>2</v>
      </c>
      <c r="C51">
        <v>50</v>
      </c>
      <c r="D51">
        <v>25</v>
      </c>
      <c r="E51">
        <v>7</v>
      </c>
      <c r="F51">
        <v>7</v>
      </c>
      <c r="G51">
        <v>3</v>
      </c>
      <c r="H51">
        <v>3</v>
      </c>
      <c r="I51">
        <v>4</v>
      </c>
      <c r="J51">
        <v>56</v>
      </c>
      <c r="K51">
        <v>60</v>
      </c>
      <c r="L51">
        <v>59</v>
      </c>
      <c r="M51">
        <v>48</v>
      </c>
      <c r="N51">
        <v>48</v>
      </c>
      <c r="O51">
        <v>1</v>
      </c>
      <c r="P51">
        <v>53</v>
      </c>
      <c r="Q51">
        <v>13</v>
      </c>
      <c r="R51">
        <v>13</v>
      </c>
      <c r="S51">
        <v>1</v>
      </c>
    </row>
    <row r="52" spans="1:20" x14ac:dyDescent="0.35">
      <c r="A52">
        <v>2014</v>
      </c>
      <c r="B52">
        <v>3</v>
      </c>
      <c r="C52">
        <v>51</v>
      </c>
      <c r="D52">
        <v>3</v>
      </c>
      <c r="E52">
        <v>7</v>
      </c>
      <c r="F52">
        <v>7</v>
      </c>
      <c r="G52">
        <v>3</v>
      </c>
      <c r="H52">
        <v>3</v>
      </c>
      <c r="I52">
        <v>4</v>
      </c>
      <c r="J52">
        <v>54</v>
      </c>
      <c r="K52">
        <v>58</v>
      </c>
      <c r="L52">
        <v>56</v>
      </c>
      <c r="M52">
        <v>100</v>
      </c>
      <c r="N52">
        <v>100</v>
      </c>
      <c r="O52">
        <v>1</v>
      </c>
      <c r="P52">
        <v>44</v>
      </c>
      <c r="Q52">
        <v>8</v>
      </c>
      <c r="R52">
        <v>8</v>
      </c>
      <c r="S52">
        <v>1</v>
      </c>
    </row>
    <row r="53" spans="1:20" x14ac:dyDescent="0.35">
      <c r="A53">
        <v>2014</v>
      </c>
      <c r="B53">
        <v>4</v>
      </c>
      <c r="C53">
        <v>52</v>
      </c>
      <c r="D53">
        <v>5</v>
      </c>
      <c r="E53">
        <v>8</v>
      </c>
      <c r="F53">
        <v>8</v>
      </c>
      <c r="G53">
        <v>1</v>
      </c>
      <c r="H53">
        <v>1</v>
      </c>
      <c r="I53">
        <v>2</v>
      </c>
      <c r="J53">
        <v>72</v>
      </c>
      <c r="K53">
        <v>74</v>
      </c>
      <c r="L53">
        <v>72</v>
      </c>
      <c r="M53">
        <v>44</v>
      </c>
      <c r="N53">
        <v>44</v>
      </c>
      <c r="O53">
        <v>1</v>
      </c>
      <c r="P53">
        <v>43</v>
      </c>
      <c r="Q53">
        <v>7</v>
      </c>
      <c r="R53">
        <v>7</v>
      </c>
      <c r="S53">
        <v>1</v>
      </c>
      <c r="T53">
        <v>1</v>
      </c>
    </row>
    <row r="54" spans="1:20" x14ac:dyDescent="0.35">
      <c r="A54">
        <v>2014</v>
      </c>
      <c r="B54">
        <v>5</v>
      </c>
      <c r="C54">
        <v>53</v>
      </c>
      <c r="D54">
        <v>8</v>
      </c>
      <c r="E54">
        <v>15</v>
      </c>
      <c r="F54">
        <v>15</v>
      </c>
      <c r="I54">
        <v>2</v>
      </c>
      <c r="J54">
        <v>36</v>
      </c>
      <c r="K54">
        <v>38</v>
      </c>
      <c r="L54">
        <v>36</v>
      </c>
      <c r="M54">
        <v>191</v>
      </c>
      <c r="N54">
        <v>191</v>
      </c>
      <c r="O54">
        <v>2</v>
      </c>
      <c r="P54">
        <v>42</v>
      </c>
      <c r="Q54">
        <v>12</v>
      </c>
      <c r="R54">
        <v>12</v>
      </c>
      <c r="S54">
        <v>1</v>
      </c>
      <c r="T54">
        <v>1</v>
      </c>
    </row>
    <row r="55" spans="1:20" x14ac:dyDescent="0.35">
      <c r="A55">
        <v>2014</v>
      </c>
      <c r="B55">
        <v>6</v>
      </c>
      <c r="C55">
        <v>54</v>
      </c>
      <c r="D55">
        <v>11</v>
      </c>
      <c r="E55">
        <v>25</v>
      </c>
      <c r="F55">
        <v>25</v>
      </c>
      <c r="I55">
        <v>2</v>
      </c>
      <c r="J55">
        <v>80</v>
      </c>
      <c r="K55">
        <v>82</v>
      </c>
      <c r="L55">
        <v>79</v>
      </c>
      <c r="M55">
        <v>197</v>
      </c>
      <c r="N55">
        <v>197</v>
      </c>
      <c r="O55">
        <v>2</v>
      </c>
      <c r="P55">
        <v>41</v>
      </c>
      <c r="Q55">
        <v>9</v>
      </c>
      <c r="R55">
        <v>9</v>
      </c>
      <c r="S55">
        <v>0</v>
      </c>
    </row>
    <row r="56" spans="1:20" x14ac:dyDescent="0.35">
      <c r="A56">
        <v>2014</v>
      </c>
      <c r="B56">
        <v>7</v>
      </c>
      <c r="C56">
        <v>55</v>
      </c>
      <c r="D56">
        <v>5</v>
      </c>
      <c r="E56">
        <v>3</v>
      </c>
      <c r="F56">
        <v>3</v>
      </c>
      <c r="G56">
        <v>1</v>
      </c>
      <c r="H56">
        <v>1</v>
      </c>
      <c r="I56">
        <v>2</v>
      </c>
      <c r="J56">
        <v>77</v>
      </c>
      <c r="K56">
        <v>79</v>
      </c>
      <c r="L56">
        <v>74</v>
      </c>
      <c r="M56">
        <v>20</v>
      </c>
      <c r="N56">
        <v>20</v>
      </c>
      <c r="O56">
        <v>1</v>
      </c>
      <c r="P56">
        <v>33</v>
      </c>
      <c r="Q56">
        <v>2</v>
      </c>
      <c r="R56">
        <v>2</v>
      </c>
      <c r="S56">
        <v>0</v>
      </c>
      <c r="T56">
        <v>1</v>
      </c>
    </row>
    <row r="57" spans="1:20" x14ac:dyDescent="0.35">
      <c r="A57">
        <v>2014</v>
      </c>
      <c r="B57">
        <v>8</v>
      </c>
      <c r="C57">
        <v>56</v>
      </c>
      <c r="D57" s="1"/>
      <c r="E57">
        <v>5</v>
      </c>
      <c r="F57">
        <v>5</v>
      </c>
      <c r="I57">
        <v>1</v>
      </c>
      <c r="J57">
        <v>60</v>
      </c>
      <c r="K57">
        <v>61</v>
      </c>
      <c r="L57">
        <v>60</v>
      </c>
      <c r="M57">
        <v>164</v>
      </c>
      <c r="N57">
        <v>164</v>
      </c>
      <c r="O57">
        <v>1</v>
      </c>
      <c r="P57">
        <v>44</v>
      </c>
      <c r="Q57">
        <v>15</v>
      </c>
      <c r="R57">
        <v>15</v>
      </c>
      <c r="S57">
        <v>0</v>
      </c>
      <c r="T57">
        <v>1</v>
      </c>
    </row>
    <row r="58" spans="1:20" x14ac:dyDescent="0.35">
      <c r="A58">
        <v>2014</v>
      </c>
      <c r="B58">
        <v>9</v>
      </c>
      <c r="C58">
        <v>57</v>
      </c>
      <c r="E58">
        <v>8</v>
      </c>
      <c r="F58">
        <v>8</v>
      </c>
      <c r="G58">
        <v>2</v>
      </c>
      <c r="H58">
        <v>2</v>
      </c>
      <c r="I58">
        <v>1</v>
      </c>
      <c r="J58">
        <v>75</v>
      </c>
      <c r="K58">
        <v>76</v>
      </c>
      <c r="L58">
        <v>73</v>
      </c>
      <c r="M58">
        <v>182</v>
      </c>
      <c r="N58">
        <v>182</v>
      </c>
      <c r="O58">
        <v>2</v>
      </c>
      <c r="P58">
        <v>72</v>
      </c>
      <c r="Q58">
        <v>17</v>
      </c>
      <c r="R58">
        <v>17</v>
      </c>
      <c r="S58">
        <v>0</v>
      </c>
    </row>
    <row r="59" spans="1:20" x14ac:dyDescent="0.35">
      <c r="A59">
        <v>2014</v>
      </c>
      <c r="B59">
        <v>10</v>
      </c>
      <c r="C59">
        <v>58</v>
      </c>
      <c r="D59">
        <v>26</v>
      </c>
      <c r="E59">
        <v>11</v>
      </c>
      <c r="F59">
        <v>11</v>
      </c>
      <c r="J59">
        <v>64</v>
      </c>
      <c r="K59">
        <v>64</v>
      </c>
      <c r="L59">
        <v>59</v>
      </c>
      <c r="M59">
        <v>185</v>
      </c>
      <c r="N59">
        <v>185</v>
      </c>
      <c r="P59">
        <v>63</v>
      </c>
      <c r="Q59">
        <v>14</v>
      </c>
      <c r="R59">
        <v>14</v>
      </c>
      <c r="S59">
        <v>2</v>
      </c>
    </row>
    <row r="60" spans="1:20" x14ac:dyDescent="0.35">
      <c r="A60">
        <v>2014</v>
      </c>
      <c r="B60">
        <v>11</v>
      </c>
      <c r="C60">
        <v>59</v>
      </c>
      <c r="D60">
        <v>17</v>
      </c>
      <c r="E60">
        <v>5</v>
      </c>
      <c r="F60">
        <v>5</v>
      </c>
      <c r="J60">
        <v>17</v>
      </c>
      <c r="K60">
        <v>17</v>
      </c>
      <c r="L60">
        <v>17</v>
      </c>
      <c r="M60">
        <v>55</v>
      </c>
      <c r="N60">
        <v>55</v>
      </c>
      <c r="P60">
        <v>38</v>
      </c>
      <c r="Q60">
        <v>10</v>
      </c>
      <c r="R60">
        <v>10</v>
      </c>
      <c r="S60">
        <v>0</v>
      </c>
    </row>
    <row r="61" spans="1:20" s="1" customFormat="1" x14ac:dyDescent="0.35">
      <c r="A61" s="1">
        <v>2014</v>
      </c>
      <c r="B61" s="1">
        <v>12</v>
      </c>
      <c r="C61" s="1">
        <v>60</v>
      </c>
      <c r="D61">
        <v>15</v>
      </c>
      <c r="M61" s="1">
        <v>30</v>
      </c>
      <c r="N61" s="1">
        <v>30</v>
      </c>
      <c r="O61" s="1">
        <v>1</v>
      </c>
      <c r="P61" s="1">
        <v>42</v>
      </c>
      <c r="Q61" s="1">
        <v>2</v>
      </c>
      <c r="R61" s="1">
        <v>2</v>
      </c>
      <c r="S61" s="1">
        <v>0</v>
      </c>
    </row>
    <row r="62" spans="1:20" x14ac:dyDescent="0.35">
      <c r="A62">
        <v>2015</v>
      </c>
      <c r="B62">
        <v>1</v>
      </c>
      <c r="C62">
        <v>61</v>
      </c>
      <c r="D62">
        <v>12</v>
      </c>
      <c r="S62">
        <v>1</v>
      </c>
    </row>
    <row r="63" spans="1:20" x14ac:dyDescent="0.35">
      <c r="A63">
        <v>2015</v>
      </c>
      <c r="B63">
        <v>2</v>
      </c>
      <c r="C63">
        <v>62</v>
      </c>
      <c r="D63">
        <v>30</v>
      </c>
      <c r="E63">
        <v>26</v>
      </c>
      <c r="F63">
        <v>26</v>
      </c>
      <c r="G63">
        <v>4</v>
      </c>
      <c r="H63">
        <v>4</v>
      </c>
      <c r="I63">
        <v>7</v>
      </c>
      <c r="J63">
        <v>60</v>
      </c>
      <c r="K63">
        <v>67</v>
      </c>
      <c r="L63">
        <v>67</v>
      </c>
      <c r="M63">
        <v>427</v>
      </c>
      <c r="N63">
        <v>427</v>
      </c>
      <c r="O63">
        <v>3</v>
      </c>
      <c r="P63">
        <v>15</v>
      </c>
      <c r="Q63">
        <v>10</v>
      </c>
      <c r="R63">
        <v>10</v>
      </c>
      <c r="S63">
        <v>2</v>
      </c>
    </row>
    <row r="64" spans="1:20" x14ac:dyDescent="0.35">
      <c r="A64">
        <v>2015</v>
      </c>
      <c r="B64">
        <v>3</v>
      </c>
      <c r="C64">
        <v>63</v>
      </c>
      <c r="D64">
        <v>21</v>
      </c>
      <c r="E64">
        <v>17</v>
      </c>
      <c r="F64">
        <v>17</v>
      </c>
      <c r="G64">
        <v>5</v>
      </c>
      <c r="H64">
        <v>5</v>
      </c>
      <c r="I64">
        <v>5</v>
      </c>
      <c r="J64">
        <v>49</v>
      </c>
      <c r="K64">
        <v>54</v>
      </c>
      <c r="L64">
        <v>46</v>
      </c>
      <c r="M64">
        <v>298</v>
      </c>
      <c r="N64">
        <v>298</v>
      </c>
      <c r="P64">
        <v>39</v>
      </c>
      <c r="Q64">
        <v>22</v>
      </c>
      <c r="R64">
        <v>22</v>
      </c>
      <c r="S64">
        <v>0</v>
      </c>
    </row>
    <row r="65" spans="1:20" x14ac:dyDescent="0.35">
      <c r="A65">
        <v>2015</v>
      </c>
      <c r="B65">
        <v>4</v>
      </c>
      <c r="C65">
        <v>64</v>
      </c>
      <c r="D65">
        <v>12</v>
      </c>
      <c r="E65">
        <v>15</v>
      </c>
      <c r="F65">
        <v>15</v>
      </c>
      <c r="G65">
        <v>1</v>
      </c>
      <c r="H65">
        <v>1</v>
      </c>
      <c r="I65">
        <v>7</v>
      </c>
      <c r="J65">
        <v>62</v>
      </c>
      <c r="K65">
        <v>69</v>
      </c>
      <c r="L65">
        <v>62</v>
      </c>
      <c r="M65">
        <v>183</v>
      </c>
      <c r="N65">
        <v>183</v>
      </c>
      <c r="O65">
        <v>6</v>
      </c>
      <c r="P65">
        <v>41</v>
      </c>
      <c r="Q65">
        <v>12</v>
      </c>
      <c r="R65">
        <v>12</v>
      </c>
      <c r="S65">
        <v>1</v>
      </c>
    </row>
    <row r="66" spans="1:20" x14ac:dyDescent="0.35">
      <c r="A66">
        <v>2015</v>
      </c>
      <c r="B66">
        <v>5</v>
      </c>
      <c r="C66">
        <v>65</v>
      </c>
      <c r="D66">
        <v>10</v>
      </c>
      <c r="E66">
        <v>14</v>
      </c>
      <c r="F66">
        <v>14</v>
      </c>
      <c r="J66">
        <v>57</v>
      </c>
      <c r="K66">
        <v>57</v>
      </c>
      <c r="L66">
        <v>48</v>
      </c>
      <c r="M66">
        <v>252</v>
      </c>
      <c r="N66">
        <v>252</v>
      </c>
      <c r="P66">
        <v>26</v>
      </c>
      <c r="Q66">
        <v>9</v>
      </c>
      <c r="R66">
        <v>9</v>
      </c>
      <c r="S66">
        <v>0</v>
      </c>
    </row>
    <row r="67" spans="1:20" x14ac:dyDescent="0.35">
      <c r="A67">
        <v>2015</v>
      </c>
      <c r="B67">
        <v>6</v>
      </c>
      <c r="C67">
        <v>66</v>
      </c>
      <c r="D67">
        <v>9</v>
      </c>
      <c r="E67">
        <v>12</v>
      </c>
      <c r="F67">
        <v>12</v>
      </c>
      <c r="G67">
        <v>2</v>
      </c>
      <c r="H67">
        <v>2</v>
      </c>
      <c r="I67">
        <v>2</v>
      </c>
      <c r="J67">
        <v>47</v>
      </c>
      <c r="K67">
        <v>49</v>
      </c>
      <c r="L67">
        <v>49</v>
      </c>
      <c r="M67">
        <v>291</v>
      </c>
      <c r="N67">
        <v>291</v>
      </c>
      <c r="P67">
        <v>35</v>
      </c>
      <c r="Q67">
        <v>4</v>
      </c>
      <c r="R67">
        <v>4</v>
      </c>
      <c r="S67">
        <v>0</v>
      </c>
    </row>
    <row r="68" spans="1:20" x14ac:dyDescent="0.35">
      <c r="A68">
        <v>2015</v>
      </c>
      <c r="B68">
        <v>7</v>
      </c>
      <c r="C68">
        <v>67</v>
      </c>
      <c r="D68" s="1">
        <v>8</v>
      </c>
      <c r="E68">
        <v>3</v>
      </c>
      <c r="F68">
        <v>3</v>
      </c>
      <c r="G68">
        <v>2</v>
      </c>
      <c r="H68">
        <v>2</v>
      </c>
      <c r="I68">
        <v>3</v>
      </c>
      <c r="J68">
        <v>40</v>
      </c>
      <c r="K68">
        <v>43</v>
      </c>
      <c r="L68">
        <v>42</v>
      </c>
      <c r="M68">
        <v>159</v>
      </c>
      <c r="N68">
        <v>159</v>
      </c>
      <c r="O68">
        <v>1</v>
      </c>
      <c r="P68">
        <v>40</v>
      </c>
      <c r="Q68">
        <v>10</v>
      </c>
      <c r="R68">
        <v>10</v>
      </c>
      <c r="S68">
        <v>0</v>
      </c>
    </row>
    <row r="69" spans="1:20" x14ac:dyDescent="0.35">
      <c r="A69">
        <v>2015</v>
      </c>
      <c r="B69">
        <v>8</v>
      </c>
      <c r="C69">
        <v>68</v>
      </c>
      <c r="D69">
        <v>13</v>
      </c>
      <c r="E69">
        <v>21</v>
      </c>
      <c r="F69">
        <v>21</v>
      </c>
      <c r="I69">
        <v>1</v>
      </c>
      <c r="J69">
        <v>70</v>
      </c>
      <c r="K69">
        <v>71</v>
      </c>
      <c r="L69">
        <v>70</v>
      </c>
      <c r="M69">
        <v>303</v>
      </c>
      <c r="N69">
        <v>303</v>
      </c>
      <c r="O69">
        <v>1</v>
      </c>
      <c r="P69">
        <v>43</v>
      </c>
      <c r="Q69">
        <v>11</v>
      </c>
      <c r="R69">
        <v>11</v>
      </c>
      <c r="S69">
        <v>0</v>
      </c>
    </row>
    <row r="70" spans="1:20" x14ac:dyDescent="0.35">
      <c r="A70">
        <v>2015</v>
      </c>
      <c r="B70">
        <v>9</v>
      </c>
      <c r="C70">
        <v>69</v>
      </c>
      <c r="D70">
        <v>19</v>
      </c>
      <c r="E70">
        <v>12</v>
      </c>
      <c r="F70">
        <v>12</v>
      </c>
      <c r="G70">
        <v>3</v>
      </c>
      <c r="H70">
        <v>3</v>
      </c>
      <c r="I70">
        <v>4</v>
      </c>
      <c r="J70">
        <v>51</v>
      </c>
      <c r="K70">
        <v>55</v>
      </c>
      <c r="L70">
        <v>51</v>
      </c>
      <c r="M70">
        <v>231</v>
      </c>
      <c r="N70">
        <v>231</v>
      </c>
      <c r="O70">
        <v>1</v>
      </c>
      <c r="P70">
        <v>63</v>
      </c>
      <c r="Q70">
        <v>10</v>
      </c>
      <c r="R70">
        <v>10</v>
      </c>
      <c r="S70">
        <v>0</v>
      </c>
      <c r="T70">
        <v>1</v>
      </c>
    </row>
    <row r="71" spans="1:20" x14ac:dyDescent="0.35">
      <c r="A71">
        <v>2015</v>
      </c>
      <c r="B71">
        <v>10</v>
      </c>
      <c r="C71">
        <v>70</v>
      </c>
      <c r="D71">
        <v>14</v>
      </c>
      <c r="E71">
        <v>10</v>
      </c>
      <c r="F71">
        <v>10</v>
      </c>
      <c r="G71">
        <v>3</v>
      </c>
      <c r="H71">
        <v>3</v>
      </c>
      <c r="I71">
        <v>4</v>
      </c>
      <c r="J71">
        <v>41</v>
      </c>
      <c r="K71">
        <v>45</v>
      </c>
      <c r="L71">
        <v>44</v>
      </c>
      <c r="M71">
        <v>258</v>
      </c>
      <c r="N71">
        <v>258</v>
      </c>
      <c r="O71">
        <v>1</v>
      </c>
      <c r="P71">
        <v>57</v>
      </c>
      <c r="Q71">
        <v>16</v>
      </c>
      <c r="R71">
        <v>16</v>
      </c>
      <c r="S71">
        <v>0</v>
      </c>
    </row>
    <row r="72" spans="1:20" x14ac:dyDescent="0.35">
      <c r="A72">
        <v>2015</v>
      </c>
      <c r="B72">
        <v>11</v>
      </c>
      <c r="C72">
        <v>71</v>
      </c>
      <c r="D72">
        <v>12</v>
      </c>
      <c r="E72">
        <v>9</v>
      </c>
      <c r="F72">
        <v>9</v>
      </c>
      <c r="J72">
        <v>69</v>
      </c>
      <c r="K72">
        <v>69</v>
      </c>
      <c r="L72">
        <v>69</v>
      </c>
      <c r="M72">
        <v>275</v>
      </c>
      <c r="N72">
        <v>275</v>
      </c>
      <c r="P72">
        <v>67</v>
      </c>
      <c r="Q72">
        <v>17</v>
      </c>
      <c r="R72">
        <v>17</v>
      </c>
      <c r="S72">
        <v>0</v>
      </c>
    </row>
    <row r="73" spans="1:20" s="1" customFormat="1" x14ac:dyDescent="0.35">
      <c r="A73" s="1">
        <v>2015</v>
      </c>
      <c r="B73" s="1">
        <v>12</v>
      </c>
      <c r="C73" s="1">
        <v>72</v>
      </c>
      <c r="D73">
        <v>11</v>
      </c>
      <c r="E73" s="1">
        <v>8</v>
      </c>
      <c r="F73" s="1">
        <v>8</v>
      </c>
      <c r="J73" s="1">
        <v>66</v>
      </c>
      <c r="K73" s="1">
        <v>66</v>
      </c>
      <c r="L73" s="1">
        <v>66</v>
      </c>
      <c r="M73" s="1">
        <v>130</v>
      </c>
      <c r="N73" s="1">
        <v>130</v>
      </c>
      <c r="O73" s="1">
        <v>1</v>
      </c>
      <c r="P73" s="1">
        <v>35</v>
      </c>
      <c r="Q73" s="1">
        <v>12</v>
      </c>
      <c r="R73" s="1">
        <v>12</v>
      </c>
      <c r="S73" s="1">
        <v>1</v>
      </c>
    </row>
    <row r="74" spans="1:20" x14ac:dyDescent="0.35">
      <c r="A74">
        <v>2016</v>
      </c>
      <c r="B74">
        <v>1</v>
      </c>
      <c r="C74">
        <v>73</v>
      </c>
      <c r="D74">
        <v>13</v>
      </c>
      <c r="E74">
        <v>13</v>
      </c>
      <c r="F74">
        <v>13</v>
      </c>
      <c r="G74">
        <v>4</v>
      </c>
      <c r="H74">
        <v>4</v>
      </c>
      <c r="I74">
        <v>7</v>
      </c>
      <c r="J74">
        <v>41</v>
      </c>
      <c r="K74">
        <v>48</v>
      </c>
      <c r="L74">
        <v>29</v>
      </c>
      <c r="M74">
        <v>172</v>
      </c>
      <c r="N74">
        <v>172</v>
      </c>
      <c r="O74">
        <v>3</v>
      </c>
      <c r="P74">
        <v>41</v>
      </c>
      <c r="Q74">
        <v>11</v>
      </c>
      <c r="R74">
        <v>11</v>
      </c>
      <c r="S74">
        <v>0</v>
      </c>
    </row>
    <row r="75" spans="1:20" x14ac:dyDescent="0.35">
      <c r="A75">
        <v>2016</v>
      </c>
      <c r="B75">
        <v>2</v>
      </c>
      <c r="C75">
        <v>74</v>
      </c>
      <c r="D75">
        <v>19</v>
      </c>
      <c r="E75">
        <v>19</v>
      </c>
      <c r="F75">
        <v>19</v>
      </c>
      <c r="I75">
        <v>3</v>
      </c>
      <c r="J75">
        <v>27</v>
      </c>
      <c r="K75">
        <v>30</v>
      </c>
      <c r="L75">
        <v>27</v>
      </c>
      <c r="M75">
        <v>288</v>
      </c>
      <c r="N75">
        <v>288</v>
      </c>
      <c r="O75">
        <v>3</v>
      </c>
      <c r="P75">
        <v>56</v>
      </c>
      <c r="Q75">
        <v>15</v>
      </c>
      <c r="R75">
        <v>15</v>
      </c>
      <c r="S75">
        <v>1</v>
      </c>
    </row>
    <row r="76" spans="1:20" x14ac:dyDescent="0.35">
      <c r="A76">
        <v>2016</v>
      </c>
      <c r="B76">
        <v>3</v>
      </c>
      <c r="C76">
        <v>75</v>
      </c>
      <c r="D76">
        <v>14</v>
      </c>
      <c r="E76">
        <v>14</v>
      </c>
      <c r="F76">
        <v>14</v>
      </c>
      <c r="I76">
        <v>1</v>
      </c>
      <c r="J76">
        <v>40</v>
      </c>
      <c r="K76">
        <v>41</v>
      </c>
      <c r="L76">
        <v>40</v>
      </c>
      <c r="M76">
        <v>144</v>
      </c>
      <c r="N76">
        <v>144</v>
      </c>
      <c r="O76">
        <v>1</v>
      </c>
      <c r="P76">
        <v>35</v>
      </c>
      <c r="Q76">
        <v>9</v>
      </c>
      <c r="R76">
        <v>9</v>
      </c>
      <c r="S76">
        <v>0</v>
      </c>
      <c r="T76">
        <v>1</v>
      </c>
    </row>
    <row r="77" spans="1:20" x14ac:dyDescent="0.35">
      <c r="A77">
        <v>2016</v>
      </c>
      <c r="B77">
        <v>4</v>
      </c>
      <c r="C77">
        <v>76</v>
      </c>
      <c r="D77">
        <v>12</v>
      </c>
      <c r="E77">
        <v>12</v>
      </c>
      <c r="F77">
        <v>12</v>
      </c>
      <c r="J77">
        <v>57</v>
      </c>
      <c r="K77">
        <v>57</v>
      </c>
      <c r="L77">
        <v>57</v>
      </c>
      <c r="M77">
        <v>255</v>
      </c>
      <c r="N77">
        <v>255</v>
      </c>
      <c r="P77">
        <v>45</v>
      </c>
      <c r="Q77">
        <v>10</v>
      </c>
      <c r="R77">
        <v>10</v>
      </c>
      <c r="S77">
        <v>1</v>
      </c>
    </row>
    <row r="78" spans="1:20" x14ac:dyDescent="0.35">
      <c r="A78">
        <v>2016</v>
      </c>
      <c r="B78">
        <v>5</v>
      </c>
      <c r="C78">
        <v>77</v>
      </c>
      <c r="D78">
        <v>11</v>
      </c>
      <c r="E78">
        <v>11</v>
      </c>
      <c r="F78">
        <v>11</v>
      </c>
      <c r="I78">
        <v>1</v>
      </c>
      <c r="J78">
        <v>51</v>
      </c>
      <c r="K78">
        <v>52</v>
      </c>
      <c r="L78">
        <v>52</v>
      </c>
      <c r="M78">
        <v>172</v>
      </c>
      <c r="N78">
        <v>172</v>
      </c>
      <c r="P78">
        <v>31</v>
      </c>
      <c r="Q78">
        <v>7</v>
      </c>
      <c r="R78">
        <v>7</v>
      </c>
      <c r="S78">
        <v>2</v>
      </c>
    </row>
    <row r="79" spans="1:20" x14ac:dyDescent="0.35">
      <c r="A79">
        <v>2016</v>
      </c>
      <c r="B79">
        <v>6</v>
      </c>
      <c r="C79">
        <v>78</v>
      </c>
      <c r="D79">
        <v>15</v>
      </c>
      <c r="E79">
        <v>4</v>
      </c>
      <c r="F79">
        <v>4</v>
      </c>
      <c r="G79">
        <v>1</v>
      </c>
      <c r="H79">
        <v>1</v>
      </c>
      <c r="I79">
        <v>1</v>
      </c>
      <c r="J79">
        <v>92</v>
      </c>
      <c r="K79">
        <v>93</v>
      </c>
      <c r="L79">
        <v>86</v>
      </c>
      <c r="M79">
        <v>168</v>
      </c>
      <c r="N79">
        <v>168</v>
      </c>
      <c r="P79">
        <v>24</v>
      </c>
      <c r="Q79">
        <v>9</v>
      </c>
      <c r="R79">
        <v>9</v>
      </c>
      <c r="S79">
        <v>0</v>
      </c>
    </row>
    <row r="80" spans="1:20" x14ac:dyDescent="0.35">
      <c r="A80">
        <v>2016</v>
      </c>
      <c r="B80">
        <v>7</v>
      </c>
      <c r="C80">
        <v>79</v>
      </c>
      <c r="D80">
        <v>7</v>
      </c>
      <c r="E80">
        <v>7</v>
      </c>
      <c r="F80">
        <v>7</v>
      </c>
      <c r="G80">
        <v>2</v>
      </c>
      <c r="H80">
        <v>2</v>
      </c>
      <c r="I80">
        <v>2</v>
      </c>
      <c r="J80">
        <v>70</v>
      </c>
      <c r="K80">
        <v>72</v>
      </c>
      <c r="L80">
        <v>72</v>
      </c>
      <c r="M80">
        <v>240</v>
      </c>
      <c r="N80">
        <v>240</v>
      </c>
      <c r="P80">
        <v>37</v>
      </c>
      <c r="Q80">
        <v>15</v>
      </c>
      <c r="R80">
        <v>15</v>
      </c>
      <c r="S80">
        <v>0</v>
      </c>
    </row>
    <row r="81" spans="1:20" x14ac:dyDescent="0.35">
      <c r="A81">
        <v>2016</v>
      </c>
      <c r="B81">
        <v>8</v>
      </c>
      <c r="C81">
        <v>80</v>
      </c>
      <c r="D81">
        <v>11</v>
      </c>
      <c r="E81">
        <v>11</v>
      </c>
      <c r="F81">
        <v>11</v>
      </c>
      <c r="G81">
        <v>1</v>
      </c>
      <c r="H81">
        <v>1</v>
      </c>
      <c r="I81">
        <v>4</v>
      </c>
      <c r="J81">
        <v>94</v>
      </c>
      <c r="K81">
        <v>98</v>
      </c>
      <c r="L81">
        <v>94</v>
      </c>
      <c r="M81">
        <v>338</v>
      </c>
      <c r="N81">
        <v>338</v>
      </c>
      <c r="O81">
        <v>3</v>
      </c>
      <c r="P81">
        <v>55</v>
      </c>
      <c r="Q81">
        <v>11</v>
      </c>
      <c r="R81">
        <v>11</v>
      </c>
      <c r="S81">
        <v>1</v>
      </c>
    </row>
    <row r="82" spans="1:20" x14ac:dyDescent="0.35">
      <c r="A82">
        <v>2016</v>
      </c>
      <c r="B82">
        <v>9</v>
      </c>
      <c r="C82">
        <v>81</v>
      </c>
      <c r="D82">
        <v>10</v>
      </c>
      <c r="E82">
        <v>10</v>
      </c>
      <c r="F82">
        <v>10</v>
      </c>
      <c r="G82">
        <v>1</v>
      </c>
      <c r="H82">
        <v>1</v>
      </c>
      <c r="I82">
        <v>1</v>
      </c>
      <c r="J82">
        <v>80</v>
      </c>
      <c r="K82">
        <v>81</v>
      </c>
      <c r="L82">
        <v>65</v>
      </c>
      <c r="M82">
        <v>195</v>
      </c>
      <c r="N82">
        <v>195</v>
      </c>
      <c r="P82">
        <v>38</v>
      </c>
      <c r="Q82">
        <v>11</v>
      </c>
      <c r="R82">
        <v>11</v>
      </c>
      <c r="S82">
        <v>1</v>
      </c>
    </row>
    <row r="83" spans="1:20" x14ac:dyDescent="0.35">
      <c r="A83">
        <v>2016</v>
      </c>
      <c r="B83">
        <v>10</v>
      </c>
      <c r="C83">
        <v>82</v>
      </c>
      <c r="I83">
        <v>2</v>
      </c>
      <c r="J83">
        <v>83</v>
      </c>
      <c r="K83">
        <v>85</v>
      </c>
      <c r="L83">
        <v>80</v>
      </c>
      <c r="M83">
        <v>298</v>
      </c>
      <c r="N83">
        <v>298</v>
      </c>
      <c r="O83">
        <v>2</v>
      </c>
      <c r="P83">
        <v>40</v>
      </c>
      <c r="Q83">
        <v>12</v>
      </c>
      <c r="R83">
        <v>12</v>
      </c>
      <c r="S83">
        <v>0</v>
      </c>
    </row>
    <row r="84" spans="1:20" x14ac:dyDescent="0.35">
      <c r="A84">
        <v>2016</v>
      </c>
      <c r="B84">
        <v>11</v>
      </c>
      <c r="C84">
        <v>83</v>
      </c>
      <c r="I84">
        <v>1</v>
      </c>
      <c r="J84">
        <v>56</v>
      </c>
      <c r="K84">
        <v>57</v>
      </c>
      <c r="L84">
        <v>50</v>
      </c>
      <c r="M84">
        <v>202</v>
      </c>
      <c r="N84">
        <v>202</v>
      </c>
      <c r="O84">
        <v>1</v>
      </c>
      <c r="P84">
        <v>45</v>
      </c>
      <c r="Q84">
        <v>9</v>
      </c>
      <c r="R84">
        <v>9</v>
      </c>
      <c r="S84">
        <v>1</v>
      </c>
    </row>
    <row r="85" spans="1:20" x14ac:dyDescent="0.35">
      <c r="A85">
        <v>2016</v>
      </c>
      <c r="B85">
        <v>12</v>
      </c>
      <c r="C85">
        <v>84</v>
      </c>
      <c r="D85">
        <v>15</v>
      </c>
      <c r="E85">
        <v>15</v>
      </c>
      <c r="F85">
        <v>15</v>
      </c>
      <c r="G85">
        <v>4</v>
      </c>
      <c r="H85">
        <v>4</v>
      </c>
      <c r="I85">
        <v>5</v>
      </c>
      <c r="J85">
        <v>73</v>
      </c>
      <c r="K85">
        <v>78</v>
      </c>
      <c r="L85">
        <v>64</v>
      </c>
      <c r="M85">
        <v>107</v>
      </c>
      <c r="N85">
        <v>107</v>
      </c>
      <c r="O85">
        <v>1</v>
      </c>
      <c r="P85">
        <v>46</v>
      </c>
      <c r="Q85">
        <v>7</v>
      </c>
      <c r="R85">
        <v>7</v>
      </c>
      <c r="S85">
        <v>1</v>
      </c>
      <c r="T8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 HIV</vt:lpstr>
      <vt:lpstr>HIV</vt:lpstr>
      <vt:lpstr>Annual summary HIV</vt:lpstr>
      <vt:lpstr>HIV 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Dell</cp:lastModifiedBy>
  <dcterms:created xsi:type="dcterms:W3CDTF">2017-08-23T11:22:24Z</dcterms:created>
  <dcterms:modified xsi:type="dcterms:W3CDTF">2021-11-16T18:17:00Z</dcterms:modified>
</cp:coreProperties>
</file>