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storage.its.york.ac.uk\biology\rsrch\jpjc1\phd\jr1214\MicrobialSeedProject\Illumina data - Copy\Analysis\"/>
    </mc:Choice>
  </mc:AlternateContent>
  <bookViews>
    <workbookView xWindow="0" yWindow="0" windowWidth="28800" windowHeight="11085" activeTab="1"/>
  </bookViews>
  <sheets>
    <sheet name="Sheet5" sheetId="5" r:id="rId1"/>
    <sheet name="E.ColiNormRatios" sheetId="1" r:id="rId2"/>
  </sheets>
  <externalReferences>
    <externalReference r:id="rId3"/>
  </externalReferences>
  <calcPr calcId="171027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C39" i="1"/>
  <c r="C31" i="1" l="1"/>
  <c r="C25" i="1"/>
  <c r="D33" i="1"/>
  <c r="E32" i="1"/>
  <c r="E26" i="1"/>
  <c r="F31" i="1"/>
  <c r="F25" i="1"/>
  <c r="O25" i="1" s="1"/>
  <c r="G33" i="1"/>
  <c r="G27" i="1"/>
  <c r="H35" i="1"/>
  <c r="H25" i="1"/>
  <c r="C38" i="1"/>
  <c r="D36" i="1"/>
  <c r="D28" i="1"/>
  <c r="D26" i="1"/>
  <c r="E35" i="1"/>
  <c r="F38" i="1"/>
  <c r="G36" i="1"/>
  <c r="G26" i="1"/>
  <c r="H34" i="1"/>
  <c r="C37" i="1"/>
  <c r="D31" i="1"/>
  <c r="D25" i="1"/>
  <c r="E38" i="1"/>
  <c r="E34" i="1"/>
  <c r="E30" i="1"/>
  <c r="E24" i="1"/>
  <c r="F37" i="1"/>
  <c r="F33" i="1"/>
  <c r="F29" i="1"/>
  <c r="F27" i="1"/>
  <c r="G39" i="1"/>
  <c r="G35" i="1"/>
  <c r="G31" i="1"/>
  <c r="G25" i="1"/>
  <c r="P25" i="1" s="1"/>
  <c r="H37" i="1"/>
  <c r="H33" i="1"/>
  <c r="H29" i="1"/>
  <c r="H27" i="1"/>
  <c r="C35" i="1"/>
  <c r="D37" i="1"/>
  <c r="D29" i="1"/>
  <c r="D27" i="1"/>
  <c r="E36" i="1"/>
  <c r="E28" i="1"/>
  <c r="F39" i="1"/>
  <c r="F35" i="1"/>
  <c r="G37" i="1"/>
  <c r="G29" i="1"/>
  <c r="H39" i="1"/>
  <c r="H31" i="1"/>
  <c r="C34" i="1"/>
  <c r="C30" i="1"/>
  <c r="C24" i="1"/>
  <c r="D32" i="1"/>
  <c r="E31" i="1"/>
  <c r="E25" i="1"/>
  <c r="F34" i="1"/>
  <c r="F30" i="1"/>
  <c r="F24" i="1"/>
  <c r="G32" i="1"/>
  <c r="G28" i="1"/>
  <c r="H38" i="1"/>
  <c r="H30" i="1"/>
  <c r="H24" i="1"/>
  <c r="C33" i="1"/>
  <c r="C29" i="1"/>
  <c r="C27" i="1"/>
  <c r="D35" i="1"/>
  <c r="C36" i="1"/>
  <c r="C32" i="1"/>
  <c r="C28" i="1"/>
  <c r="C26" i="1"/>
  <c r="D38" i="1"/>
  <c r="D34" i="1"/>
  <c r="D30" i="1"/>
  <c r="D24" i="1"/>
  <c r="E37" i="1"/>
  <c r="E33" i="1"/>
  <c r="E29" i="1"/>
  <c r="E27" i="1"/>
  <c r="F36" i="1"/>
  <c r="F32" i="1"/>
  <c r="F28" i="1"/>
  <c r="O28" i="1" s="1"/>
  <c r="F26" i="1"/>
  <c r="O26" i="1" s="1"/>
  <c r="G38" i="1"/>
  <c r="G34" i="1"/>
  <c r="G30" i="1"/>
  <c r="G24" i="1"/>
  <c r="H36" i="1"/>
  <c r="H32" i="1"/>
  <c r="H28" i="1"/>
  <c r="Q28" i="1" s="1"/>
  <c r="H26" i="1"/>
  <c r="D23" i="1"/>
  <c r="E23" i="1"/>
  <c r="P28" i="1" l="1"/>
  <c r="N27" i="1"/>
  <c r="Q27" i="1"/>
  <c r="M28" i="1"/>
  <c r="J26" i="1"/>
  <c r="I26" i="1"/>
  <c r="L26" i="1"/>
  <c r="M26" i="1"/>
  <c r="Q26" i="1"/>
  <c r="L25" i="1"/>
  <c r="J25" i="1"/>
  <c r="I25" i="1"/>
  <c r="P24" i="1"/>
  <c r="I28" i="1"/>
  <c r="L28" i="1"/>
  <c r="J28" i="1"/>
  <c r="L27" i="1"/>
  <c r="J27" i="1"/>
  <c r="I27" i="1"/>
  <c r="O24" i="1"/>
  <c r="N28" i="1"/>
  <c r="M27" i="1"/>
  <c r="O27" i="1"/>
  <c r="N24" i="1"/>
  <c r="M25" i="1"/>
  <c r="I24" i="1"/>
  <c r="L24" i="1"/>
  <c r="J24" i="1"/>
  <c r="M24" i="1"/>
  <c r="Q24" i="1"/>
  <c r="N25" i="1"/>
  <c r="P26" i="1"/>
  <c r="Q25" i="1"/>
  <c r="P27" i="1"/>
  <c r="N26" i="1"/>
  <c r="P3" i="1"/>
  <c r="N3" i="1"/>
  <c r="C23" i="1"/>
  <c r="G23" i="1"/>
  <c r="F23" i="1"/>
  <c r="M3" i="1"/>
  <c r="I3" i="1"/>
  <c r="R3" i="1"/>
  <c r="S3" i="1"/>
  <c r="P4" i="1"/>
  <c r="Q4" i="1"/>
  <c r="R4" i="1"/>
  <c r="S4" i="1"/>
  <c r="T4" i="1"/>
  <c r="P5" i="1"/>
  <c r="Q5" i="1"/>
  <c r="R5" i="1"/>
  <c r="S5" i="1"/>
  <c r="T5" i="1"/>
  <c r="P6" i="1"/>
  <c r="Q6" i="1"/>
  <c r="R6" i="1"/>
  <c r="S6" i="1"/>
  <c r="T6" i="1"/>
  <c r="P7" i="1"/>
  <c r="Q7" i="1"/>
  <c r="R7" i="1"/>
  <c r="S7" i="1"/>
  <c r="T7" i="1"/>
  <c r="P8" i="1"/>
  <c r="Q8" i="1"/>
  <c r="R8" i="1"/>
  <c r="S8" i="1"/>
  <c r="T8" i="1"/>
  <c r="P9" i="1"/>
  <c r="Q9" i="1"/>
  <c r="R9" i="1"/>
  <c r="S9" i="1"/>
  <c r="T9" i="1"/>
  <c r="P10" i="1"/>
  <c r="Q10" i="1"/>
  <c r="R10" i="1"/>
  <c r="S10" i="1"/>
  <c r="T10" i="1"/>
  <c r="P11" i="1"/>
  <c r="Q11" i="1"/>
  <c r="R11" i="1"/>
  <c r="S11" i="1"/>
  <c r="T11" i="1"/>
  <c r="P12" i="1"/>
  <c r="Q12" i="1"/>
  <c r="R12" i="1"/>
  <c r="S12" i="1"/>
  <c r="T12" i="1"/>
  <c r="P13" i="1"/>
  <c r="Q13" i="1"/>
  <c r="R13" i="1"/>
  <c r="S13" i="1"/>
  <c r="T13" i="1"/>
  <c r="P14" i="1"/>
  <c r="Q14" i="1"/>
  <c r="R14" i="1"/>
  <c r="S14" i="1"/>
  <c r="T14" i="1"/>
  <c r="P15" i="1"/>
  <c r="Q15" i="1"/>
  <c r="R15" i="1"/>
  <c r="S15" i="1"/>
  <c r="T15" i="1"/>
  <c r="P16" i="1"/>
  <c r="Q16" i="1"/>
  <c r="R16" i="1"/>
  <c r="S16" i="1"/>
  <c r="T16" i="1"/>
  <c r="P17" i="1"/>
  <c r="Q17" i="1"/>
  <c r="R17" i="1"/>
  <c r="S17" i="1"/>
  <c r="T17" i="1"/>
  <c r="P18" i="1"/>
  <c r="Q18" i="1"/>
  <c r="R18" i="1"/>
  <c r="S18" i="1"/>
  <c r="T18" i="1"/>
  <c r="P19" i="1"/>
  <c r="Q19" i="1"/>
  <c r="R19" i="1"/>
  <c r="S19" i="1"/>
  <c r="T19" i="1"/>
  <c r="P20" i="1"/>
  <c r="Q20" i="1"/>
  <c r="R20" i="1"/>
  <c r="S20" i="1"/>
  <c r="T20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J3" i="1"/>
  <c r="K3" i="1"/>
  <c r="J4" i="1"/>
  <c r="K4" i="1"/>
  <c r="L4" i="1"/>
  <c r="M4" i="1"/>
  <c r="N4" i="1"/>
  <c r="J5" i="1"/>
  <c r="K5" i="1"/>
  <c r="L5" i="1"/>
  <c r="M5" i="1"/>
  <c r="N5" i="1"/>
  <c r="J6" i="1"/>
  <c r="K6" i="1"/>
  <c r="L6" i="1"/>
  <c r="M6" i="1"/>
  <c r="N6" i="1"/>
  <c r="J7" i="1"/>
  <c r="K7" i="1"/>
  <c r="L7" i="1"/>
  <c r="M7" i="1"/>
  <c r="N7" i="1"/>
  <c r="J8" i="1"/>
  <c r="K8" i="1"/>
  <c r="L8" i="1"/>
  <c r="M8" i="1"/>
  <c r="N8" i="1"/>
  <c r="J9" i="1"/>
  <c r="K9" i="1"/>
  <c r="L9" i="1"/>
  <c r="M9" i="1"/>
  <c r="N9" i="1"/>
  <c r="J10" i="1"/>
  <c r="K10" i="1"/>
  <c r="L10" i="1"/>
  <c r="M10" i="1"/>
  <c r="N10" i="1"/>
  <c r="J11" i="1"/>
  <c r="K11" i="1"/>
  <c r="L11" i="1"/>
  <c r="M11" i="1"/>
  <c r="N11" i="1"/>
  <c r="J12" i="1"/>
  <c r="K12" i="1"/>
  <c r="L12" i="1"/>
  <c r="M12" i="1"/>
  <c r="N12" i="1"/>
  <c r="J13" i="1"/>
  <c r="K13" i="1"/>
  <c r="L13" i="1"/>
  <c r="M13" i="1"/>
  <c r="N13" i="1"/>
  <c r="J14" i="1"/>
  <c r="K14" i="1"/>
  <c r="L14" i="1"/>
  <c r="M14" i="1"/>
  <c r="N14" i="1"/>
  <c r="J15" i="1"/>
  <c r="K15" i="1"/>
  <c r="L15" i="1"/>
  <c r="M15" i="1"/>
  <c r="N15" i="1"/>
  <c r="J16" i="1"/>
  <c r="K16" i="1"/>
  <c r="L16" i="1"/>
  <c r="M16" i="1"/>
  <c r="N16" i="1"/>
  <c r="J17" i="1"/>
  <c r="K17" i="1"/>
  <c r="L17" i="1"/>
  <c r="M17" i="1"/>
  <c r="N17" i="1"/>
  <c r="J18" i="1"/>
  <c r="K18" i="1"/>
  <c r="L18" i="1"/>
  <c r="M18" i="1"/>
  <c r="N18" i="1"/>
  <c r="J19" i="1"/>
  <c r="K19" i="1"/>
  <c r="L19" i="1"/>
  <c r="M19" i="1"/>
  <c r="N19" i="1"/>
  <c r="J20" i="1"/>
  <c r="K20" i="1"/>
  <c r="L20" i="1"/>
  <c r="M20" i="1"/>
  <c r="N20" i="1"/>
  <c r="I20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O3" i="1"/>
  <c r="H20" i="1"/>
  <c r="G20" i="1"/>
  <c r="F20" i="1"/>
  <c r="E20" i="1"/>
  <c r="D20" i="1"/>
  <c r="C20" i="1"/>
  <c r="H19" i="1"/>
  <c r="G19" i="1"/>
  <c r="F19" i="1"/>
  <c r="E19" i="1"/>
  <c r="D19" i="1"/>
  <c r="C19" i="1"/>
  <c r="H18" i="1"/>
  <c r="G18" i="1"/>
  <c r="F18" i="1"/>
  <c r="E18" i="1"/>
  <c r="D18" i="1"/>
  <c r="C18" i="1"/>
  <c r="H17" i="1"/>
  <c r="G17" i="1"/>
  <c r="F17" i="1"/>
  <c r="E17" i="1"/>
  <c r="D17" i="1"/>
  <c r="C17" i="1"/>
  <c r="H16" i="1"/>
  <c r="G16" i="1"/>
  <c r="F16" i="1"/>
  <c r="E16" i="1"/>
  <c r="D16" i="1"/>
  <c r="C16" i="1"/>
  <c r="H15" i="1"/>
  <c r="G15" i="1"/>
  <c r="F15" i="1"/>
  <c r="E15" i="1"/>
  <c r="D15" i="1"/>
  <c r="C15" i="1"/>
  <c r="H14" i="1"/>
  <c r="G14" i="1"/>
  <c r="F14" i="1"/>
  <c r="E14" i="1"/>
  <c r="D14" i="1"/>
  <c r="C14" i="1"/>
  <c r="H13" i="1"/>
  <c r="G13" i="1"/>
  <c r="F13" i="1"/>
  <c r="E13" i="1"/>
  <c r="D13" i="1"/>
  <c r="C13" i="1"/>
  <c r="H12" i="1"/>
  <c r="G12" i="1"/>
  <c r="F12" i="1"/>
  <c r="E12" i="1"/>
  <c r="D12" i="1"/>
  <c r="C12" i="1"/>
  <c r="H11" i="1"/>
  <c r="G11" i="1"/>
  <c r="F11" i="1"/>
  <c r="E11" i="1"/>
  <c r="D11" i="1"/>
  <c r="C11" i="1"/>
  <c r="H10" i="1"/>
  <c r="G10" i="1"/>
  <c r="F10" i="1"/>
  <c r="E10" i="1"/>
  <c r="D10" i="1"/>
  <c r="C10" i="1"/>
  <c r="H9" i="1"/>
  <c r="G9" i="1"/>
  <c r="F9" i="1"/>
  <c r="E9" i="1"/>
  <c r="D9" i="1"/>
  <c r="C9" i="1"/>
  <c r="H8" i="1"/>
  <c r="G8" i="1"/>
  <c r="F8" i="1"/>
  <c r="E8" i="1"/>
  <c r="D8" i="1"/>
  <c r="C8" i="1"/>
  <c r="H7" i="1"/>
  <c r="G7" i="1"/>
  <c r="F7" i="1"/>
  <c r="E7" i="1"/>
  <c r="D7" i="1"/>
  <c r="C7" i="1"/>
  <c r="H6" i="1"/>
  <c r="G6" i="1"/>
  <c r="F6" i="1"/>
  <c r="E6" i="1"/>
  <c r="D6" i="1"/>
  <c r="C6" i="1"/>
  <c r="H5" i="1"/>
  <c r="G5" i="1"/>
  <c r="F5" i="1"/>
  <c r="E5" i="1"/>
  <c r="D5" i="1"/>
  <c r="C5" i="1"/>
  <c r="H4" i="1"/>
  <c r="G4" i="1"/>
  <c r="F4" i="1"/>
  <c r="E4" i="1"/>
  <c r="D4" i="1"/>
  <c r="C4" i="1"/>
  <c r="G3" i="1"/>
  <c r="F3" i="1"/>
  <c r="E3" i="1"/>
  <c r="D3" i="1"/>
  <c r="C3" i="1"/>
  <c r="S28" i="1" l="1"/>
  <c r="T3" i="1"/>
  <c r="R28" i="1"/>
  <c r="R26" i="1"/>
  <c r="S26" i="1"/>
  <c r="S24" i="1"/>
  <c r="S25" i="1"/>
  <c r="R25" i="1"/>
  <c r="R24" i="1"/>
  <c r="S27" i="1"/>
  <c r="R27" i="1"/>
  <c r="O23" i="1"/>
  <c r="L23" i="1"/>
  <c r="H23" i="1"/>
  <c r="Q23" i="1" s="1"/>
  <c r="H3" i="1"/>
  <c r="P23" i="1"/>
  <c r="L3" i="1"/>
  <c r="Q3" i="1"/>
  <c r="N23" i="1"/>
  <c r="M23" i="1"/>
  <c r="I23" i="1" l="1"/>
  <c r="R23" i="1"/>
  <c r="S23" i="1"/>
  <c r="J23" i="1"/>
</calcChain>
</file>

<file path=xl/sharedStrings.xml><?xml version="1.0" encoding="utf-8"?>
<sst xmlns="http://schemas.openxmlformats.org/spreadsheetml/2006/main" count="148" uniqueCount="128">
  <si>
    <t>Phylum</t>
  </si>
  <si>
    <t>MM_5_Day7_A1</t>
  </si>
  <si>
    <t>MM_5_Day7_A3</t>
  </si>
  <si>
    <t>MM_10_Day7_B2</t>
  </si>
  <si>
    <t>MM_10_Day7_B3</t>
  </si>
  <si>
    <t>MM_15_Day7_c1</t>
  </si>
  <si>
    <t>MM_15_Day7_c3</t>
  </si>
  <si>
    <t>MM_5_Day14_A1</t>
  </si>
  <si>
    <t>MM_5_Day14_A3</t>
  </si>
  <si>
    <t>MM_10_Day14_B2</t>
  </si>
  <si>
    <t>MM_10_Day14_B3</t>
  </si>
  <si>
    <t>MM_15_Day14_c1</t>
  </si>
  <si>
    <t>MM_15_Day14_c3</t>
  </si>
  <si>
    <t>MM_5_Day21_A1</t>
  </si>
  <si>
    <t>MM_5_Day21_A3</t>
  </si>
  <si>
    <t>MM_10_Day21_B2</t>
  </si>
  <si>
    <t>MM_10_Day21_B3</t>
  </si>
  <si>
    <t>MM_15_Day21_c1</t>
  </si>
  <si>
    <t>MM_15_Day21_c3</t>
  </si>
  <si>
    <t>30_am_Day0_a1</t>
  </si>
  <si>
    <t>30_am_Day0_a3</t>
  </si>
  <si>
    <t>30_ch_Day0_b3</t>
  </si>
  <si>
    <t>30_am_Day7_a1</t>
  </si>
  <si>
    <t>30_am_Day7_a3</t>
  </si>
  <si>
    <t>30_ch_Day7_b1</t>
  </si>
  <si>
    <t>30_ch_Day7_b3</t>
  </si>
  <si>
    <t>30_am_Day14_a1</t>
  </si>
  <si>
    <t>30_am_Day14_a3</t>
  </si>
  <si>
    <t>30_ch_Day14_b1</t>
  </si>
  <si>
    <t>30_ch_Day14_b3</t>
  </si>
  <si>
    <t>30_am_Day21_a1</t>
  </si>
  <si>
    <t>30_am_Day21_a3</t>
  </si>
  <si>
    <t>30_ch_Day21_b1</t>
  </si>
  <si>
    <t>30_ch_Day21_b3</t>
  </si>
  <si>
    <t>60_am_Day0_a1</t>
  </si>
  <si>
    <t>60_am_Day0_a3</t>
  </si>
  <si>
    <t>60_ch_Day0_b1</t>
  </si>
  <si>
    <t>60_ch_Day0_b2</t>
  </si>
  <si>
    <t>60_am_Day7_a1</t>
  </si>
  <si>
    <t>60_am_Day7_a3</t>
  </si>
  <si>
    <t>60_ch_Day7_b1</t>
  </si>
  <si>
    <t>60_ch_Day7_b2</t>
  </si>
  <si>
    <t>60_am_Day14_a1</t>
  </si>
  <si>
    <t>60_am_Day14_a3</t>
  </si>
  <si>
    <t>60_ch_Day14_b1</t>
  </si>
  <si>
    <t>60_ch_Day14_b2</t>
  </si>
  <si>
    <t>60_am_Day21_a1</t>
  </si>
  <si>
    <t>60_am_Day21_a3</t>
  </si>
  <si>
    <t>60_ch_Day21_b1</t>
  </si>
  <si>
    <t>60_ch_Day21_b2</t>
  </si>
  <si>
    <t>90_am_Day0_a1</t>
  </si>
  <si>
    <t>90_am_Day0_a2</t>
  </si>
  <si>
    <t>90_ch_Day0_b1</t>
  </si>
  <si>
    <t>90_ch_Day0_b3</t>
  </si>
  <si>
    <t>90_am_Day7_a1</t>
  </si>
  <si>
    <t>90_am_Day7_a2</t>
  </si>
  <si>
    <t>90_ch_Day7_b1</t>
  </si>
  <si>
    <t>90_ch_Day7_b3</t>
  </si>
  <si>
    <t>90_am_Day14_a1</t>
  </si>
  <si>
    <t>90_am_Day14_a2</t>
  </si>
  <si>
    <t>90_ch_Day14_b1</t>
  </si>
  <si>
    <t>90_ch_Day14_b3</t>
  </si>
  <si>
    <t>90_am_Day21_a1</t>
  </si>
  <si>
    <t>90_am_Day21_a2</t>
  </si>
  <si>
    <t>90_ch_Day21_b1</t>
  </si>
  <si>
    <t>90_ch_Day21_b3</t>
  </si>
  <si>
    <t>FT_0_Day0_a2</t>
  </si>
  <si>
    <t>FT_0_Day0_a3</t>
  </si>
  <si>
    <t>FT_1_Day0_b2</t>
  </si>
  <si>
    <t>FT_1_Day0_b3</t>
  </si>
  <si>
    <t>FT_2_Day0_c2</t>
  </si>
  <si>
    <t>FT_2_Day0_c3</t>
  </si>
  <si>
    <t>FT_3_Day0_d1</t>
  </si>
  <si>
    <t>FT_3_Day0_d3</t>
  </si>
  <si>
    <t>FT_0_Day7_a2</t>
  </si>
  <si>
    <t>FT_0_Day7_a3</t>
  </si>
  <si>
    <t>FT_1_Day7_b2</t>
  </si>
  <si>
    <t>FT_1_Day7_b3</t>
  </si>
  <si>
    <t>FT_2_Day7_c2</t>
  </si>
  <si>
    <t>FT_2_Day7_c3</t>
  </si>
  <si>
    <t>FT_3_Day7_d1</t>
  </si>
  <si>
    <t>FT_3_Day7_d3</t>
  </si>
  <si>
    <t>FT_0_Day14_a2</t>
  </si>
  <si>
    <t>FT_0_Day14_a3</t>
  </si>
  <si>
    <t>FT_1_Day14_b2</t>
  </si>
  <si>
    <t>FT_1_Day14_b3</t>
  </si>
  <si>
    <t>FT_2_Day14_c2</t>
  </si>
  <si>
    <t>FT_2_Day14_c3</t>
  </si>
  <si>
    <t>FT_3_Day14_d1</t>
  </si>
  <si>
    <t>FT_3_Day14_d3</t>
  </si>
  <si>
    <t>FT_0_Day21_a2</t>
  </si>
  <si>
    <t>FT_0_Day21_a3</t>
  </si>
  <si>
    <t>FT_1_Day21_b2</t>
  </si>
  <si>
    <t>FT_1_Day21_b3</t>
  </si>
  <si>
    <t>FT_2_Day21_c2</t>
  </si>
  <si>
    <t>FT_2_Day21_c3</t>
  </si>
  <si>
    <t>Proteobacteria</t>
  </si>
  <si>
    <t>Bacteroidetes</t>
  </si>
  <si>
    <t>Firmicutes</t>
  </si>
  <si>
    <t>Chloroflexi</t>
  </si>
  <si>
    <t>Euryarchaeota</t>
  </si>
  <si>
    <t>Thermotogae</t>
  </si>
  <si>
    <t>Spirochaetes</t>
  </si>
  <si>
    <t>Synergistetes</t>
  </si>
  <si>
    <t>Actinobacteria</t>
  </si>
  <si>
    <t>Cyanobacteria</t>
  </si>
  <si>
    <t>Verrucomicrobia</t>
  </si>
  <si>
    <t>Fusobacteria</t>
  </si>
  <si>
    <t>Chlorobi</t>
  </si>
  <si>
    <t>Tenericutes</t>
  </si>
  <si>
    <t>Nitrospirae</t>
  </si>
  <si>
    <t>Acidobacteria</t>
  </si>
  <si>
    <t>Deferribacteres</t>
  </si>
  <si>
    <t>Thermi</t>
  </si>
  <si>
    <t>Grand Total</t>
  </si>
  <si>
    <t>Sum of MM_5_Day7_A1</t>
  </si>
  <si>
    <t>Column Labels</t>
  </si>
  <si>
    <t>Values</t>
  </si>
  <si>
    <t>Sum of MM_5_Day7_A3</t>
  </si>
  <si>
    <t>Sum of MM_10_Day7_B2</t>
  </si>
  <si>
    <t>Sum of MM_10_Day7_B3</t>
  </si>
  <si>
    <t>Sum of MM_15_Day7_c1</t>
  </si>
  <si>
    <t>Sum of MM_15_Day7_c3</t>
  </si>
  <si>
    <t>AVG</t>
  </si>
  <si>
    <t>SD</t>
  </si>
  <si>
    <t>Foldvariation</t>
  </si>
  <si>
    <t>STD</t>
  </si>
  <si>
    <t>AD17 0 Timepoint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</si>
</sst>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[L2_MM_ChangesPivot.xlsx]Sheet5!PivotTable29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Most abundant (Top 5) phyla changes in sample C1</a:t>
            </a:r>
          </a:p>
          <a:p>
            <a:pPr>
              <a:defRPr/>
            </a:pPr>
            <a:r>
              <a:rPr lang="en-US"/>
              <a:t>when fed with</a:t>
            </a:r>
            <a:r>
              <a:rPr lang="en-US" baseline="0"/>
              <a:t> 15% pot ale on day 7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0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0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0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0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0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0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0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0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0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0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Sheet5!$B$1:$B$2</c:f>
              <c:strCache>
                <c:ptCount val="1"/>
                <c:pt idx="0">
                  <c:v>Bacteroidetes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Sheet5!$A$3:$A$8</c:f>
              <c:strCache>
                <c:ptCount val="6"/>
                <c:pt idx="0">
                  <c:v>Sum of MM_5_Day7_A1</c:v>
                </c:pt>
                <c:pt idx="1">
                  <c:v>Sum of MM_5_Day7_A3</c:v>
                </c:pt>
                <c:pt idx="2">
                  <c:v>Sum of MM_10_Day7_B2</c:v>
                </c:pt>
                <c:pt idx="3">
                  <c:v>Sum of MM_10_Day7_B3</c:v>
                </c:pt>
                <c:pt idx="4">
                  <c:v>Sum of MM_15_Day7_c1</c:v>
                </c:pt>
                <c:pt idx="5">
                  <c:v>Sum of MM_15_Day7_c3</c:v>
                </c:pt>
              </c:strCache>
            </c:strRef>
          </c:cat>
          <c:val>
            <c:numRef>
              <c:f>Sheet5!$B$3:$B$8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E-B4E9-4EB1-8614-C821C6A5049C}"/>
            </c:ext>
          </c:extLst>
        </c:ser>
        <c:ser>
          <c:idx val="1"/>
          <c:order val="1"/>
          <c:tx>
            <c:strRef>
              <c:f>Sheet5!$C$1:$C$2</c:f>
              <c:strCache>
                <c:ptCount val="1"/>
                <c:pt idx="0">
                  <c:v>Chloroflexi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Sheet5!$A$3:$A$8</c:f>
              <c:strCache>
                <c:ptCount val="6"/>
                <c:pt idx="0">
                  <c:v>Sum of MM_5_Day7_A1</c:v>
                </c:pt>
                <c:pt idx="1">
                  <c:v>Sum of MM_5_Day7_A3</c:v>
                </c:pt>
                <c:pt idx="2">
                  <c:v>Sum of MM_10_Day7_B2</c:v>
                </c:pt>
                <c:pt idx="3">
                  <c:v>Sum of MM_10_Day7_B3</c:v>
                </c:pt>
                <c:pt idx="4">
                  <c:v>Sum of MM_15_Day7_c1</c:v>
                </c:pt>
                <c:pt idx="5">
                  <c:v>Sum of MM_15_Day7_c3</c:v>
                </c:pt>
              </c:strCache>
            </c:strRef>
          </c:cat>
          <c:val>
            <c:numRef>
              <c:f>Sheet5!$C$3:$C$8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F-B4E9-4EB1-8614-C821C6A5049C}"/>
            </c:ext>
          </c:extLst>
        </c:ser>
        <c:ser>
          <c:idx val="2"/>
          <c:order val="2"/>
          <c:tx>
            <c:strRef>
              <c:f>Sheet5!$D$1:$D$2</c:f>
              <c:strCache>
                <c:ptCount val="1"/>
                <c:pt idx="0">
                  <c:v>Euryarchaeota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Sheet5!$A$3:$A$8</c:f>
              <c:strCache>
                <c:ptCount val="6"/>
                <c:pt idx="0">
                  <c:v>Sum of MM_5_Day7_A1</c:v>
                </c:pt>
                <c:pt idx="1">
                  <c:v>Sum of MM_5_Day7_A3</c:v>
                </c:pt>
                <c:pt idx="2">
                  <c:v>Sum of MM_10_Day7_B2</c:v>
                </c:pt>
                <c:pt idx="3">
                  <c:v>Sum of MM_10_Day7_B3</c:v>
                </c:pt>
                <c:pt idx="4">
                  <c:v>Sum of MM_15_Day7_c1</c:v>
                </c:pt>
                <c:pt idx="5">
                  <c:v>Sum of MM_15_Day7_c3</c:v>
                </c:pt>
              </c:strCache>
            </c:strRef>
          </c:cat>
          <c:val>
            <c:numRef>
              <c:f>Sheet5!$D$3:$D$8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C0-B4E9-4EB1-8614-C821C6A5049C}"/>
            </c:ext>
          </c:extLst>
        </c:ser>
        <c:ser>
          <c:idx val="3"/>
          <c:order val="3"/>
          <c:tx>
            <c:strRef>
              <c:f>Sheet5!$E$1:$E$2</c:f>
              <c:strCache>
                <c:ptCount val="1"/>
                <c:pt idx="0">
                  <c:v>Firmicutes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Sheet5!$A$3:$A$8</c:f>
              <c:strCache>
                <c:ptCount val="6"/>
                <c:pt idx="0">
                  <c:v>Sum of MM_5_Day7_A1</c:v>
                </c:pt>
                <c:pt idx="1">
                  <c:v>Sum of MM_5_Day7_A3</c:v>
                </c:pt>
                <c:pt idx="2">
                  <c:v>Sum of MM_10_Day7_B2</c:v>
                </c:pt>
                <c:pt idx="3">
                  <c:v>Sum of MM_10_Day7_B3</c:v>
                </c:pt>
                <c:pt idx="4">
                  <c:v>Sum of MM_15_Day7_c1</c:v>
                </c:pt>
                <c:pt idx="5">
                  <c:v>Sum of MM_15_Day7_c3</c:v>
                </c:pt>
              </c:strCache>
            </c:strRef>
          </c:cat>
          <c:val>
            <c:numRef>
              <c:f>Sheet5!$E$3:$E$8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C1-B4E9-4EB1-8614-C821C6A5049C}"/>
            </c:ext>
          </c:extLst>
        </c:ser>
        <c:ser>
          <c:idx val="4"/>
          <c:order val="4"/>
          <c:tx>
            <c:strRef>
              <c:f>Sheet5!$F$1:$F$2</c:f>
              <c:strCache>
                <c:ptCount val="1"/>
                <c:pt idx="0">
                  <c:v>Proteobacteria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Sheet5!$A$3:$A$8</c:f>
              <c:strCache>
                <c:ptCount val="6"/>
                <c:pt idx="0">
                  <c:v>Sum of MM_5_Day7_A1</c:v>
                </c:pt>
                <c:pt idx="1">
                  <c:v>Sum of MM_5_Day7_A3</c:v>
                </c:pt>
                <c:pt idx="2">
                  <c:v>Sum of MM_10_Day7_B2</c:v>
                </c:pt>
                <c:pt idx="3">
                  <c:v>Sum of MM_10_Day7_B3</c:v>
                </c:pt>
                <c:pt idx="4">
                  <c:v>Sum of MM_15_Day7_c1</c:v>
                </c:pt>
                <c:pt idx="5">
                  <c:v>Sum of MM_15_Day7_c3</c:v>
                </c:pt>
              </c:strCache>
            </c:strRef>
          </c:cat>
          <c:val>
            <c:numRef>
              <c:f>Sheet5!$F$3:$F$8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C2-B4E9-4EB1-8614-C821C6A5049C}"/>
            </c:ext>
          </c:extLst>
        </c:ser>
        <c:ser>
          <c:idx val="5"/>
          <c:order val="5"/>
          <c:tx>
            <c:strRef>
              <c:f>Sheet5!$G$1:$G$2</c:f>
              <c:strCache>
                <c:ptCount val="1"/>
                <c:pt idx="0">
                  <c:v>Synergistetes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Sheet5!$A$3:$A$8</c:f>
              <c:strCache>
                <c:ptCount val="6"/>
                <c:pt idx="0">
                  <c:v>Sum of MM_5_Day7_A1</c:v>
                </c:pt>
                <c:pt idx="1">
                  <c:v>Sum of MM_5_Day7_A3</c:v>
                </c:pt>
                <c:pt idx="2">
                  <c:v>Sum of MM_10_Day7_B2</c:v>
                </c:pt>
                <c:pt idx="3">
                  <c:v>Sum of MM_10_Day7_B3</c:v>
                </c:pt>
                <c:pt idx="4">
                  <c:v>Sum of MM_15_Day7_c1</c:v>
                </c:pt>
                <c:pt idx="5">
                  <c:v>Sum of MM_15_Day7_c3</c:v>
                </c:pt>
              </c:strCache>
            </c:strRef>
          </c:cat>
          <c:val>
            <c:numRef>
              <c:f>Sheet5!$G$3:$G$8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C3-B4E9-4EB1-8614-C821C6A50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095888"/>
        <c:axId val="745087360"/>
      </c:barChart>
      <c:catAx>
        <c:axId val="745095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Sample Timepoint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087360"/>
        <c:crosses val="autoZero"/>
        <c:auto val="1"/>
        <c:lblAlgn val="ctr"/>
        <c:lblOffset val="100"/>
        <c:noMultiLvlLbl val="0"/>
      </c:catAx>
      <c:valAx>
        <c:axId val="745087360"/>
        <c:scaling>
          <c:orientation val="minMax"/>
          <c:max val="1.5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Fold Change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095888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029923925181465"/>
          <c:y val="0.36202990112961542"/>
          <c:w val="0.22970076074818538"/>
          <c:h val="0.355171256038647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Comparing phylum:</a:t>
            </a:r>
            <a:r>
              <a:rPr lang="en-US" baseline="0"/>
              <a:t> internal spike ratios </a:t>
            </a:r>
          </a:p>
          <a:p>
            <a:pPr>
              <a:defRPr/>
            </a:pPr>
            <a:r>
              <a:rPr lang="en-US" baseline="0"/>
              <a:t>of</a:t>
            </a:r>
            <a:r>
              <a:rPr lang="en-US"/>
              <a:t> identical inoculum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E.ColiNormRatios!$I$22</c:f>
              <c:strCache>
                <c:ptCount val="1"/>
                <c:pt idx="0">
                  <c:v>AVG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E.ColiNormRatios!$J$23:$J$28</c:f>
                <c:numCache>
                  <c:formatCode>General</c:formatCode>
                  <c:ptCount val="6"/>
                  <c:pt idx="0">
                    <c:v>4.004943288973525</c:v>
                  </c:pt>
                  <c:pt idx="1">
                    <c:v>6.0726391750011741</c:v>
                  </c:pt>
                  <c:pt idx="2">
                    <c:v>7.7658526123243297</c:v>
                  </c:pt>
                  <c:pt idx="3">
                    <c:v>2.1556314314430542</c:v>
                  </c:pt>
                  <c:pt idx="4">
                    <c:v>3.3368289872386394</c:v>
                  </c:pt>
                  <c:pt idx="5">
                    <c:v>0.74250875601146993</c:v>
                  </c:pt>
                </c:numCache>
              </c:numRef>
            </c:plus>
            <c:minus>
              <c:numRef>
                <c:f>E.ColiNormRatios!$J$23:$J$28</c:f>
                <c:numCache>
                  <c:formatCode>General</c:formatCode>
                  <c:ptCount val="6"/>
                  <c:pt idx="0">
                    <c:v>4.004943288973525</c:v>
                  </c:pt>
                  <c:pt idx="1">
                    <c:v>6.0726391750011741</c:v>
                  </c:pt>
                  <c:pt idx="2">
                    <c:v>7.7658526123243297</c:v>
                  </c:pt>
                  <c:pt idx="3">
                    <c:v>2.1556314314430542</c:v>
                  </c:pt>
                  <c:pt idx="4">
                    <c:v>3.3368289872386394</c:v>
                  </c:pt>
                  <c:pt idx="5">
                    <c:v>0.74250875601146993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E.ColiNormRatios!$A$23:$A$28</c:f>
              <c:strCache>
                <c:ptCount val="6"/>
                <c:pt idx="0">
                  <c:v>Proteobacteria</c:v>
                </c:pt>
                <c:pt idx="1">
                  <c:v>Bacteroidetes</c:v>
                </c:pt>
                <c:pt idx="2">
                  <c:v>Firmicutes</c:v>
                </c:pt>
                <c:pt idx="3">
                  <c:v>Chloroflexi</c:v>
                </c:pt>
                <c:pt idx="4">
                  <c:v>Euryarchaeota</c:v>
                </c:pt>
                <c:pt idx="5">
                  <c:v>Synergistetes</c:v>
                </c:pt>
              </c:strCache>
            </c:strRef>
          </c:cat>
          <c:val>
            <c:numRef>
              <c:f>E.ColiNormRatios!$I$23:$I$28</c:f>
              <c:numCache>
                <c:formatCode>General</c:formatCode>
                <c:ptCount val="6"/>
                <c:pt idx="0">
                  <c:v>29.396351574670444</c:v>
                </c:pt>
                <c:pt idx="1">
                  <c:v>21.060806658669499</c:v>
                </c:pt>
                <c:pt idx="2">
                  <c:v>19.202676050940365</c:v>
                </c:pt>
                <c:pt idx="3">
                  <c:v>7.0357729726676039</c:v>
                </c:pt>
                <c:pt idx="4">
                  <c:v>6.4598257842567</c:v>
                </c:pt>
                <c:pt idx="5">
                  <c:v>1.8201048429412408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88-4586-A0A0-25318F331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635752"/>
        <c:axId val="484635424"/>
      </c:barChart>
      <c:catAx>
        <c:axId val="48463575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635424"/>
        <c:crosses val="autoZero"/>
        <c:auto val="1"/>
        <c:lblAlgn val="ctr"/>
        <c:lblOffset val="100"/>
        <c:noMultiLvlLbl val="0"/>
      </c:catAx>
      <c:valAx>
        <c:axId val="4846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to internal spike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635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variation in phyla between identical</a:t>
            </a:r>
            <a:r>
              <a:rPr lang="en-US" baseline="0"/>
              <a:t> inoculum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E.ColiNormRatios!$R$22</c:f>
              <c:strCache>
                <c:ptCount val="1"/>
                <c:pt idx="0">
                  <c:v>AVG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E.ColiNormRatios!$S$23:$S$28</c:f>
                <c:numCache>
                  <c:formatCode>General</c:formatCode>
                  <c:ptCount val="6"/>
                  <c:pt idx="0">
                    <c:v>0.15326616324530284</c:v>
                  </c:pt>
                  <c:pt idx="1">
                    <c:v>0.39958103715520138</c:v>
                  </c:pt>
                  <c:pt idx="2">
                    <c:v>0.7248491441237942</c:v>
                  </c:pt>
                  <c:pt idx="3">
                    <c:v>0.44845101679894706</c:v>
                  </c:pt>
                  <c:pt idx="4">
                    <c:v>1.5304347694261899</c:v>
                  </c:pt>
                  <c:pt idx="5">
                    <c:v>0.67005504428596674</c:v>
                  </c:pt>
                </c:numCache>
              </c:numRef>
            </c:plus>
            <c:minus>
              <c:numRef>
                <c:f>E.ColiNormRatios!$S$23:$S$28</c:f>
                <c:numCache>
                  <c:formatCode>General</c:formatCode>
                  <c:ptCount val="6"/>
                  <c:pt idx="0">
                    <c:v>0.15326616324530284</c:v>
                  </c:pt>
                  <c:pt idx="1">
                    <c:v>0.39958103715520138</c:v>
                  </c:pt>
                  <c:pt idx="2">
                    <c:v>0.7248491441237942</c:v>
                  </c:pt>
                  <c:pt idx="3">
                    <c:v>0.44845101679894706</c:v>
                  </c:pt>
                  <c:pt idx="4">
                    <c:v>1.5304347694261899</c:v>
                  </c:pt>
                  <c:pt idx="5">
                    <c:v>0.67005504428596674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E.ColiNormRatios!$A$23:$A$28</c:f>
              <c:strCache>
                <c:ptCount val="6"/>
                <c:pt idx="0">
                  <c:v>Proteobacteria</c:v>
                </c:pt>
                <c:pt idx="1">
                  <c:v>Bacteroidetes</c:v>
                </c:pt>
                <c:pt idx="2">
                  <c:v>Firmicutes</c:v>
                </c:pt>
                <c:pt idx="3">
                  <c:v>Chloroflexi</c:v>
                </c:pt>
                <c:pt idx="4">
                  <c:v>Euryarchaeota</c:v>
                </c:pt>
                <c:pt idx="5">
                  <c:v>Synergistetes</c:v>
                </c:pt>
              </c:strCache>
            </c:strRef>
          </c:cat>
          <c:val>
            <c:numRef>
              <c:f>E.ColiNormRatios!$R$23:$R$28</c:f>
              <c:numCache>
                <c:formatCode>General</c:formatCode>
                <c:ptCount val="6"/>
                <c:pt idx="0">
                  <c:v>0.17212350133724821</c:v>
                </c:pt>
                <c:pt idx="1">
                  <c:v>0.4303524580878762</c:v>
                </c:pt>
                <c:pt idx="2">
                  <c:v>1.1234350217741005</c:v>
                </c:pt>
                <c:pt idx="3">
                  <c:v>0.70605291249189617</c:v>
                </c:pt>
                <c:pt idx="4">
                  <c:v>2.9071475404298761</c:v>
                </c:pt>
                <c:pt idx="5">
                  <c:v>0.80312837260249348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11-46C2-B891-B472C6360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5698888"/>
        <c:axId val="485697904"/>
      </c:barChart>
      <c:catAx>
        <c:axId val="485698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Phylum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697904"/>
        <c:crosses val="autoZero"/>
        <c:auto val="1"/>
        <c:lblAlgn val="ctr"/>
        <c:lblOffset val="100"/>
        <c:noMultiLvlLbl val="0"/>
      </c:catAx>
      <c:valAx>
        <c:axId val="48569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fold variation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698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444825</xdr:colOff>
      <xdr:row>21</xdr:row>
      <xdr:rowOff>139500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461962</xdr:colOff>
      <xdr:row>29</xdr:row>
      <xdr:rowOff>9525</xdr:rowOff>
    </xdr:from>
    <xdr:to>
      <xdr:col>16</xdr:col>
      <xdr:colOff>157162</xdr:colOff>
      <xdr:row>43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447675</xdr:colOff>
      <xdr:row>15</xdr:row>
      <xdr:rowOff>114300</xdr:rowOff>
    </xdr:from>
    <xdr:to>
      <xdr:col>26</xdr:col>
      <xdr:colOff>290513</xdr:colOff>
      <xdr:row>34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2_Phylum_Level_Aggregate_CountsSpeciesCorrec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Phylum_Level_Aggregate_Counts"/>
      <sheetName val="Phylum ratios"/>
      <sheetName val="Species_Level_Aggregate_Counts"/>
      <sheetName val="Sheet2"/>
      <sheetName val="Sheet6"/>
      <sheetName val="Proteo-E.ColiPC"/>
      <sheetName val="Proteo-E.coli"/>
      <sheetName val="E.ColiNorm"/>
      <sheetName val="E.ColiNormPC"/>
      <sheetName val="Sheet7"/>
      <sheetName val="E.ColiNormRat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>
            <v>25.079568442346595</v>
          </cell>
          <cell r="C3">
            <v>33.449814126394052</v>
          </cell>
          <cell r="D3">
            <v>28.124270225187658</v>
          </cell>
          <cell r="E3">
            <v>26.351091703056767</v>
          </cell>
          <cell r="F3">
            <v>27.226345083487942</v>
          </cell>
          <cell r="G3">
            <v>36.147019867549666</v>
          </cell>
          <cell r="H3">
            <v>28.66697247706422</v>
          </cell>
          <cell r="I3">
            <v>24.716082659478886</v>
          </cell>
          <cell r="J3">
            <v>25.4</v>
          </cell>
          <cell r="K3">
            <v>24.002724795640326</v>
          </cell>
          <cell r="L3">
            <v>22.790640394088669</v>
          </cell>
          <cell r="M3">
            <v>21.015333333333334</v>
          </cell>
          <cell r="N3">
            <v>28.341307814992025</v>
          </cell>
          <cell r="O3">
            <v>26.089533417402269</v>
          </cell>
          <cell r="P3">
            <v>30.739069111424541</v>
          </cell>
          <cell r="Q3">
            <v>20.206165703275531</v>
          </cell>
          <cell r="R3">
            <v>26.757518796992482</v>
          </cell>
          <cell r="S3">
            <v>23.681243926141885</v>
          </cell>
        </row>
        <row r="4">
          <cell r="B4">
            <v>14.724207687120701</v>
          </cell>
          <cell r="C4">
            <v>26.613382899628252</v>
          </cell>
          <cell r="D4">
            <v>17.330275229357799</v>
          </cell>
          <cell r="E4">
            <v>17.944978165938863</v>
          </cell>
          <cell r="F4">
            <v>17.89239332096475</v>
          </cell>
          <cell r="G4">
            <v>31.859602649006622</v>
          </cell>
          <cell r="H4">
            <v>21.197247706422019</v>
          </cell>
          <cell r="I4">
            <v>17.208445642407906</v>
          </cell>
          <cell r="J4">
            <v>25.606392694063928</v>
          </cell>
          <cell r="K4">
            <v>25.859673024523161</v>
          </cell>
          <cell r="L4">
            <v>20.938423645320196</v>
          </cell>
          <cell r="M4">
            <v>19.847333333333335</v>
          </cell>
          <cell r="N4">
            <v>19.221690590111642</v>
          </cell>
          <cell r="O4">
            <v>21.097099621689786</v>
          </cell>
          <cell r="P4">
            <v>27.344146685472495</v>
          </cell>
          <cell r="Q4">
            <v>18.867052023121389</v>
          </cell>
          <cell r="R4">
            <v>21.31296992481203</v>
          </cell>
          <cell r="S4">
            <v>20.094266277939749</v>
          </cell>
        </row>
        <row r="5">
          <cell r="B5">
            <v>9.9177343223196228</v>
          </cell>
          <cell r="C5">
            <v>21.858736059479554</v>
          </cell>
          <cell r="D5">
            <v>13.989157631359467</v>
          </cell>
          <cell r="E5">
            <v>16.311790393013101</v>
          </cell>
          <cell r="F5">
            <v>18.679035250463823</v>
          </cell>
          <cell r="G5">
            <v>34.459602649006619</v>
          </cell>
          <cell r="H5">
            <v>12.540366972477065</v>
          </cell>
          <cell r="I5">
            <v>10.318059299191376</v>
          </cell>
          <cell r="J5">
            <v>11.145205479452056</v>
          </cell>
          <cell r="K5">
            <v>11.482288828337875</v>
          </cell>
          <cell r="L5">
            <v>10.980295566502463</v>
          </cell>
          <cell r="M5">
            <v>9.2133333333333329</v>
          </cell>
          <cell r="N5">
            <v>10.832535885167465</v>
          </cell>
          <cell r="O5">
            <v>12.379571248423707</v>
          </cell>
          <cell r="P5">
            <v>11.629055007052186</v>
          </cell>
          <cell r="Q5">
            <v>7.333333333333333</v>
          </cell>
          <cell r="R5">
            <v>11.323308270676693</v>
          </cell>
          <cell r="S5">
            <v>10.422740524781341</v>
          </cell>
        </row>
        <row r="6">
          <cell r="B6">
            <v>4.4295347269049223</v>
          </cell>
          <cell r="C6">
            <v>10.154894671623296</v>
          </cell>
          <cell r="D6">
            <v>5.5521267723102588</v>
          </cell>
          <cell r="E6">
            <v>6.2786026200873364</v>
          </cell>
          <cell r="F6">
            <v>6.01669758812616</v>
          </cell>
          <cell r="G6">
            <v>9.7827814569536429</v>
          </cell>
          <cell r="H6">
            <v>5.4247706422018345</v>
          </cell>
          <cell r="I6">
            <v>4.9335130278526504</v>
          </cell>
          <cell r="J6">
            <v>4.5378995433789955</v>
          </cell>
          <cell r="K6">
            <v>4.4455040871934601</v>
          </cell>
          <cell r="L6">
            <v>4.2672413793103452</v>
          </cell>
          <cell r="M6">
            <v>3.0206666666666666</v>
          </cell>
          <cell r="N6">
            <v>4.3285486443381176</v>
          </cell>
          <cell r="O6">
            <v>4.1412358133669613</v>
          </cell>
          <cell r="P6">
            <v>5.2736248236953456</v>
          </cell>
          <cell r="Q6">
            <v>1.653179190751445</v>
          </cell>
          <cell r="R6">
            <v>4.530075187969925</v>
          </cell>
          <cell r="S6">
            <v>4.7687074829931975</v>
          </cell>
        </row>
        <row r="7">
          <cell r="B7">
            <v>1.887390424814565</v>
          </cell>
          <cell r="C7">
            <v>10.996282527881041</v>
          </cell>
          <cell r="D7">
            <v>3.8106755629691409</v>
          </cell>
          <cell r="E7">
            <v>6.0471615720524019</v>
          </cell>
          <cell r="F7">
            <v>5.4267161410018554</v>
          </cell>
          <cell r="G7">
            <v>10.590728476821193</v>
          </cell>
          <cell r="H7">
            <v>3.6165137614678899</v>
          </cell>
          <cell r="I7">
            <v>4.6217430368373762</v>
          </cell>
          <cell r="J7">
            <v>4.043835616438356</v>
          </cell>
          <cell r="K7">
            <v>4.8555858310626707</v>
          </cell>
          <cell r="L7">
            <v>4.8940886699507393</v>
          </cell>
          <cell r="M7">
            <v>2.9180000000000001</v>
          </cell>
          <cell r="N7">
            <v>3.8421052631578947</v>
          </cell>
          <cell r="O7">
            <v>4.9016393442622954</v>
          </cell>
          <cell r="P7">
            <v>4.2256699576868826</v>
          </cell>
          <cell r="Q7">
            <v>0.66088631984585744</v>
          </cell>
          <cell r="R7">
            <v>4.9172932330827068</v>
          </cell>
          <cell r="S7">
            <v>3.8134110787172011</v>
          </cell>
        </row>
        <row r="8">
          <cell r="B8">
            <v>0.20364126770060686</v>
          </cell>
          <cell r="C8">
            <v>1.5353159851301115</v>
          </cell>
          <cell r="D8">
            <v>0.47206005004170143</v>
          </cell>
          <cell r="E8">
            <v>0.43580786026200874</v>
          </cell>
          <cell r="F8">
            <v>0.56215213358070504</v>
          </cell>
          <cell r="G8">
            <v>0.85430463576158944</v>
          </cell>
          <cell r="H8">
            <v>1.0110091743119265</v>
          </cell>
          <cell r="I8">
            <v>1.2857142857142858</v>
          </cell>
          <cell r="J8">
            <v>3.0447488584474884</v>
          </cell>
          <cell r="K8">
            <v>1.8991825613079019</v>
          </cell>
          <cell r="L8">
            <v>1.5</v>
          </cell>
          <cell r="M8">
            <v>1.258</v>
          </cell>
          <cell r="N8">
            <v>1.6874003189792663</v>
          </cell>
          <cell r="O8">
            <v>1.6834804539722572</v>
          </cell>
          <cell r="P8">
            <v>5.1918194640338502</v>
          </cell>
          <cell r="Q8">
            <v>1.9942196531791907</v>
          </cell>
          <cell r="R8">
            <v>2.530075187969925</v>
          </cell>
          <cell r="S8">
            <v>2.434402332361516</v>
          </cell>
        </row>
        <row r="9">
          <cell r="B9">
            <v>0.72960215778826698</v>
          </cell>
          <cell r="C9">
            <v>2.6022304832713754</v>
          </cell>
          <cell r="D9">
            <v>1.3261050875729774</v>
          </cell>
          <cell r="E9">
            <v>1.1082969432314411</v>
          </cell>
          <cell r="F9">
            <v>1.7829313543599259</v>
          </cell>
          <cell r="G9">
            <v>2.524503311258278</v>
          </cell>
          <cell r="H9">
            <v>0.87247706422018345</v>
          </cell>
          <cell r="I9">
            <v>0.80143755615453727</v>
          </cell>
          <cell r="J9">
            <v>1.5159817351598173</v>
          </cell>
          <cell r="K9">
            <v>2.3474114441416893</v>
          </cell>
          <cell r="L9">
            <v>1.4310344827586208</v>
          </cell>
          <cell r="M9">
            <v>0.70466666666666666</v>
          </cell>
          <cell r="N9">
            <v>0.74481658692185004</v>
          </cell>
          <cell r="O9">
            <v>0.84489281210592682</v>
          </cell>
          <cell r="P9">
            <v>1.2101551480959096</v>
          </cell>
          <cell r="Q9">
            <v>0.73025048169556839</v>
          </cell>
          <cell r="R9">
            <v>1.2659774436090225</v>
          </cell>
          <cell r="S9">
            <v>0.92128279883381925</v>
          </cell>
        </row>
        <row r="10">
          <cell r="B10">
            <v>1.0903573836817262</v>
          </cell>
          <cell r="C10">
            <v>2.2403965303593556</v>
          </cell>
          <cell r="D10">
            <v>1.3002502085070893</v>
          </cell>
          <cell r="E10">
            <v>1.8349344978165938</v>
          </cell>
          <cell r="F10">
            <v>1.228200371057514</v>
          </cell>
          <cell r="G10">
            <v>3.2264900662251654</v>
          </cell>
          <cell r="H10">
            <v>1.6559633027522935</v>
          </cell>
          <cell r="I10">
            <v>1.367475292003594</v>
          </cell>
          <cell r="J10">
            <v>1.2876712328767124</v>
          </cell>
          <cell r="K10">
            <v>1.8079019073569482</v>
          </cell>
          <cell r="L10">
            <v>1.8435960591133005</v>
          </cell>
          <cell r="M10">
            <v>1.516</v>
          </cell>
          <cell r="N10">
            <v>1.6650717703349283</v>
          </cell>
          <cell r="O10">
            <v>2.6822194199243379</v>
          </cell>
          <cell r="P10">
            <v>1.7545839210155147</v>
          </cell>
          <cell r="Q10">
            <v>1.4238921001926783</v>
          </cell>
          <cell r="R10">
            <v>1.8016917293233083</v>
          </cell>
          <cell r="S10">
            <v>1.1554907677356656</v>
          </cell>
        </row>
        <row r="11">
          <cell r="B11">
            <v>0.77208361429534722</v>
          </cell>
          <cell r="C11">
            <v>1.9045848822800495</v>
          </cell>
          <cell r="D11">
            <v>0.97414512093411176</v>
          </cell>
          <cell r="E11">
            <v>1.1423580786026202</v>
          </cell>
          <cell r="F11">
            <v>1.0315398886827458</v>
          </cell>
          <cell r="G11">
            <v>1.8940397350993377</v>
          </cell>
          <cell r="H11">
            <v>1.0770642201834861</v>
          </cell>
          <cell r="I11">
            <v>1.0440251572327044</v>
          </cell>
          <cell r="J11">
            <v>0.95707762557077625</v>
          </cell>
          <cell r="K11">
            <v>0.96321525885558579</v>
          </cell>
          <cell r="L11">
            <v>1.0369458128078817</v>
          </cell>
          <cell r="M11">
            <v>0.66333333333333333</v>
          </cell>
          <cell r="N11">
            <v>0.72727272727272729</v>
          </cell>
          <cell r="O11">
            <v>0.80327868852459017</v>
          </cell>
          <cell r="P11">
            <v>1.0521861777150916</v>
          </cell>
          <cell r="Q11">
            <v>0.2928709055876686</v>
          </cell>
          <cell r="R11">
            <v>0.97932330827067671</v>
          </cell>
          <cell r="S11">
            <v>0.99416909620991256</v>
          </cell>
        </row>
        <row r="12">
          <cell r="B12">
            <v>0.52933243425488874</v>
          </cell>
          <cell r="C12">
            <v>1.0570012391573731</v>
          </cell>
          <cell r="D12">
            <v>0.75979983319432864</v>
          </cell>
          <cell r="E12">
            <v>0.77641921397379909</v>
          </cell>
          <cell r="F12">
            <v>0.53988868274582558</v>
          </cell>
          <cell r="G12">
            <v>0.99735099337748345</v>
          </cell>
          <cell r="H12">
            <v>0.86788990825688073</v>
          </cell>
          <cell r="I12">
            <v>0.73764600179694517</v>
          </cell>
          <cell r="J12">
            <v>0.74337899543378994</v>
          </cell>
          <cell r="K12">
            <v>0.55994550408719346</v>
          </cell>
          <cell r="L12">
            <v>0.68965517241379315</v>
          </cell>
          <cell r="M12">
            <v>0.48933333333333334</v>
          </cell>
          <cell r="N12">
            <v>0.60127591706539074</v>
          </cell>
          <cell r="O12">
            <v>0.64817150063051698</v>
          </cell>
          <cell r="P12">
            <v>0.93370944992947813</v>
          </cell>
          <cell r="Q12">
            <v>0.3622350674373796</v>
          </cell>
          <cell r="R12">
            <v>0.9107142857142857</v>
          </cell>
          <cell r="S12">
            <v>0.89504373177842567</v>
          </cell>
        </row>
        <row r="13">
          <cell r="B13">
            <v>0.17936614969656103</v>
          </cell>
          <cell r="C13">
            <v>0.94795539033457255</v>
          </cell>
          <cell r="D13">
            <v>0.36947456213511259</v>
          </cell>
          <cell r="E13">
            <v>0.26375545851528387</v>
          </cell>
          <cell r="F13">
            <v>0.42857142857142855</v>
          </cell>
          <cell r="G13">
            <v>0.77880794701986755</v>
          </cell>
          <cell r="H13">
            <v>1.010091743119266</v>
          </cell>
          <cell r="I13">
            <v>0.70080862533692723</v>
          </cell>
          <cell r="J13">
            <v>1.5954337899543378</v>
          </cell>
          <cell r="K13">
            <v>1.8841961852861036</v>
          </cell>
          <cell r="L13">
            <v>1.1748768472906403</v>
          </cell>
          <cell r="M13">
            <v>0.53200000000000003</v>
          </cell>
          <cell r="N13">
            <v>0.88038277511961727</v>
          </cell>
          <cell r="O13">
            <v>1.1235813366960907</v>
          </cell>
          <cell r="P13">
            <v>1.3935119887165022</v>
          </cell>
          <cell r="Q13">
            <v>1.7052023121387283</v>
          </cell>
          <cell r="R13">
            <v>1.3900375939849625</v>
          </cell>
          <cell r="S13">
            <v>1.3090379008746356</v>
          </cell>
        </row>
        <row r="14">
          <cell r="B14">
            <v>0.46392447741065407</v>
          </cell>
          <cell r="C14">
            <v>1.9925650557620818</v>
          </cell>
          <cell r="D14">
            <v>0.804837364470392</v>
          </cell>
          <cell r="E14">
            <v>0.68122270742358082</v>
          </cell>
          <cell r="F14">
            <v>1.0797773654916512</v>
          </cell>
          <cell r="G14">
            <v>1.5509933774834437</v>
          </cell>
          <cell r="H14">
            <v>0.13577981651376148</v>
          </cell>
          <cell r="I14">
            <v>0.10422282120395328</v>
          </cell>
          <cell r="J14">
            <v>0.15251141552511416</v>
          </cell>
          <cell r="K14">
            <v>9.6730245231607628E-2</v>
          </cell>
          <cell r="L14">
            <v>0.17610837438423646</v>
          </cell>
          <cell r="M14">
            <v>0.10199999999999999</v>
          </cell>
          <cell r="N14">
            <v>4.3062200956937802E-2</v>
          </cell>
          <cell r="O14">
            <v>9.0794451450189162E-2</v>
          </cell>
          <cell r="P14">
            <v>8.1805359661495061E-2</v>
          </cell>
          <cell r="Q14">
            <v>2.3121387283236993E-2</v>
          </cell>
          <cell r="R14">
            <v>8.5526315789473686E-2</v>
          </cell>
          <cell r="S14">
            <v>6.5111758989310015E-2</v>
          </cell>
        </row>
        <row r="15">
          <cell r="B15">
            <v>0.17801753202966958</v>
          </cell>
          <cell r="C15">
            <v>0.38661710037174724</v>
          </cell>
          <cell r="D15">
            <v>0.26605504587155965</v>
          </cell>
          <cell r="E15">
            <v>0.22358078602620088</v>
          </cell>
          <cell r="F15">
            <v>0.24118738404452691</v>
          </cell>
          <cell r="G15">
            <v>0.3933774834437086</v>
          </cell>
          <cell r="H15">
            <v>0.22110091743119267</v>
          </cell>
          <cell r="I15">
            <v>0.20125786163522014</v>
          </cell>
          <cell r="J15">
            <v>0.20091324200913241</v>
          </cell>
          <cell r="K15">
            <v>0.17847411444141689</v>
          </cell>
          <cell r="L15">
            <v>0.18596059113300492</v>
          </cell>
          <cell r="M15">
            <v>0.14599999999999999</v>
          </cell>
          <cell r="N15">
            <v>0.16267942583732056</v>
          </cell>
          <cell r="O15">
            <v>0.20302648171500631</v>
          </cell>
          <cell r="P15">
            <v>0.20310296191819463</v>
          </cell>
          <cell r="Q15">
            <v>7.8998073217726394E-2</v>
          </cell>
          <cell r="R15">
            <v>0.19266917293233082</v>
          </cell>
          <cell r="S15">
            <v>0.23032069970845481</v>
          </cell>
        </row>
        <row r="16">
          <cell r="B16">
            <v>5.7990559676331759E-2</v>
          </cell>
          <cell r="C16">
            <v>0.23667905824039653</v>
          </cell>
          <cell r="D16">
            <v>0.10091743119266056</v>
          </cell>
          <cell r="E16">
            <v>0.25240174672489085</v>
          </cell>
          <cell r="F16">
            <v>0.19851576994434136</v>
          </cell>
          <cell r="G16">
            <v>0.34039735099337748</v>
          </cell>
          <cell r="H16">
            <v>8.2568807339449546E-2</v>
          </cell>
          <cell r="I16">
            <v>0.15723270440251572</v>
          </cell>
          <cell r="J16">
            <v>0.12237442922374429</v>
          </cell>
          <cell r="K16">
            <v>0.2438692098092643</v>
          </cell>
          <cell r="L16">
            <v>0.14039408866995073</v>
          </cell>
          <cell r="M16">
            <v>0.26</v>
          </cell>
          <cell r="N16">
            <v>0.17862838915470494</v>
          </cell>
          <cell r="O16">
            <v>0.46027742749054223</v>
          </cell>
          <cell r="P16">
            <v>0.22002820874471085</v>
          </cell>
          <cell r="Q16">
            <v>0.10211946050096339</v>
          </cell>
          <cell r="R16">
            <v>0.26973684210526316</v>
          </cell>
          <cell r="S16">
            <v>0.11661807580174927</v>
          </cell>
        </row>
        <row r="17">
          <cell r="B17">
            <v>0.11193526635198921</v>
          </cell>
          <cell r="C17">
            <v>0.20446096654275092</v>
          </cell>
          <cell r="D17">
            <v>7.3394495412844041E-2</v>
          </cell>
          <cell r="E17">
            <v>0.12314410480349346</v>
          </cell>
          <cell r="F17">
            <v>0.11873840445269017</v>
          </cell>
          <cell r="G17">
            <v>0.29403973509933773</v>
          </cell>
          <cell r="H17">
            <v>0.1779816513761468</v>
          </cell>
          <cell r="I17">
            <v>0.1293800539083558</v>
          </cell>
          <cell r="J17">
            <v>0.12054794520547946</v>
          </cell>
          <cell r="K17">
            <v>0.12942779291553133</v>
          </cell>
          <cell r="L17">
            <v>0.11699507389162561</v>
          </cell>
          <cell r="M17">
            <v>8.2000000000000003E-2</v>
          </cell>
          <cell r="N17">
            <v>0.14035087719298245</v>
          </cell>
          <cell r="O17">
            <v>0.15258511979823455</v>
          </cell>
          <cell r="P17">
            <v>0.18476727785613539</v>
          </cell>
          <cell r="Q17">
            <v>0.24277456647398843</v>
          </cell>
          <cell r="R17">
            <v>0.14567669172932332</v>
          </cell>
          <cell r="S17">
            <v>0.15937803692905733</v>
          </cell>
        </row>
        <row r="18">
          <cell r="B18">
            <v>4.9898853674983146E-2</v>
          </cell>
          <cell r="C18">
            <v>0.16604708798017348</v>
          </cell>
          <cell r="D18">
            <v>5.170975813177648E-2</v>
          </cell>
          <cell r="E18">
            <v>8.7336244541484712E-2</v>
          </cell>
          <cell r="F18">
            <v>0.1280148423005566</v>
          </cell>
          <cell r="G18">
            <v>0.17748344370860927</v>
          </cell>
          <cell r="H18">
            <v>4.1284403669724773E-2</v>
          </cell>
          <cell r="I18">
            <v>3.7735849056603772E-2</v>
          </cell>
          <cell r="J18">
            <v>4.4748858447488583E-2</v>
          </cell>
          <cell r="K18">
            <v>6.1307901907356951E-2</v>
          </cell>
          <cell r="L18">
            <v>5.295566502463054E-2</v>
          </cell>
          <cell r="M18">
            <v>5.0666666666666665E-2</v>
          </cell>
          <cell r="N18">
            <v>4.1467304625199361E-2</v>
          </cell>
          <cell r="O18">
            <v>5.0441361916771753E-2</v>
          </cell>
          <cell r="P18">
            <v>4.7954866008462625E-2</v>
          </cell>
          <cell r="Q18">
            <v>3.8535645472061654E-2</v>
          </cell>
          <cell r="R18">
            <v>3.9473684210526314E-2</v>
          </cell>
          <cell r="S18">
            <v>4.8590864917395532E-2</v>
          </cell>
        </row>
        <row r="19">
          <cell r="B19">
            <v>1.0114632501685773E-2</v>
          </cell>
          <cell r="C19">
            <v>3.5935563816604711E-2</v>
          </cell>
          <cell r="D19">
            <v>1.7514595496246871E-2</v>
          </cell>
          <cell r="E19">
            <v>3.1441048034934499E-2</v>
          </cell>
          <cell r="F19">
            <v>2.5974025974025976E-2</v>
          </cell>
          <cell r="G19">
            <v>4.900662251655629E-2</v>
          </cell>
          <cell r="H19">
            <v>5.5045871559633031E-2</v>
          </cell>
          <cell r="I19">
            <v>4.5822102425876012E-2</v>
          </cell>
          <cell r="J19">
            <v>9.8630136986301367E-2</v>
          </cell>
          <cell r="K19">
            <v>0.19482288828337874</v>
          </cell>
          <cell r="L19">
            <v>0.22783251231527094</v>
          </cell>
          <cell r="M19">
            <v>0.11533333333333333</v>
          </cell>
          <cell r="N19">
            <v>9.7288676236044661E-2</v>
          </cell>
          <cell r="O19">
            <v>8.8272383354350573E-2</v>
          </cell>
          <cell r="P19">
            <v>0.11001410437235543</v>
          </cell>
          <cell r="Q19">
            <v>0.2119460500963391</v>
          </cell>
          <cell r="R19">
            <v>0.18139097744360902</v>
          </cell>
          <cell r="S19">
            <v>0.1477162293488824</v>
          </cell>
        </row>
        <row r="20">
          <cell r="B20">
            <v>2.2926500337154418E-2</v>
          </cell>
          <cell r="C20">
            <v>3.717472118959108E-2</v>
          </cell>
          <cell r="D20">
            <v>1.4178482068390326E-2</v>
          </cell>
          <cell r="E20">
            <v>2.0960698689956331E-2</v>
          </cell>
          <cell r="F20">
            <v>2.4118738404452691E-2</v>
          </cell>
          <cell r="G20">
            <v>4.3708609271523181E-2</v>
          </cell>
          <cell r="H20">
            <v>2.2935779816513763E-2</v>
          </cell>
          <cell r="I20">
            <v>2.5157232704402517E-2</v>
          </cell>
          <cell r="J20">
            <v>3.0136986301369864E-2</v>
          </cell>
          <cell r="K20">
            <v>2.7247956403269755E-2</v>
          </cell>
          <cell r="L20">
            <v>3.5714285714285712E-2</v>
          </cell>
          <cell r="M20">
            <v>1.7999999999999999E-2</v>
          </cell>
          <cell r="N20">
            <v>2.7113237639553429E-2</v>
          </cell>
          <cell r="O20">
            <v>1.6393442622950821E-2</v>
          </cell>
          <cell r="P20">
            <v>4.5133991537376586E-2</v>
          </cell>
          <cell r="Q20">
            <v>2.119460500963391E-2</v>
          </cell>
          <cell r="R20">
            <v>4.5112781954887216E-2</v>
          </cell>
          <cell r="S20">
            <v>3.7900874635568516E-2</v>
          </cell>
        </row>
        <row r="21">
          <cell r="B21">
            <v>4.720161834120027E-3</v>
          </cell>
          <cell r="C21">
            <v>3.5935563816604711E-2</v>
          </cell>
          <cell r="D21">
            <v>8.3402835696413675E-3</v>
          </cell>
          <cell r="E21">
            <v>6.9868995633187774E-3</v>
          </cell>
          <cell r="F21">
            <v>1.8552875695732839E-2</v>
          </cell>
          <cell r="G21">
            <v>3.0463576158940398E-2</v>
          </cell>
        </row>
      </sheetData>
      <sheetData sheetId="9"/>
      <sheetData sheetId="10"/>
      <sheetData sheetId="1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mes Robson" refreshedDate="42747.460445138888" createdVersion="6" refreshedVersion="6" minRefreshableVersion="3" recordCount="18">
  <cacheSource type="worksheet">
    <worksheetSource ref="A2:T20" sheet="E.ColiNormRatios"/>
  </cacheSource>
  <cacheFields count="19">
    <cacheField name="Phylum" numFmtId="0">
      <sharedItems count="18">
        <s v="Proteobacteria"/>
        <s v="Bacteroidetes"/>
        <s v="Firmicutes"/>
        <s v="Chloroflexi"/>
        <s v="Euryarchaeota"/>
        <s v="Thermotogae"/>
        <s v="Spirochaetes"/>
        <s v="Synergistetes"/>
        <s v="Actinobacteria"/>
        <s v="Cyanobacteria"/>
        <s v="Verrucomicrobia"/>
        <s v="Fusobacteria"/>
        <s v="Chlorobi"/>
        <s v="Tenericutes"/>
        <s v="Nitrospirae"/>
        <s v="Acidobacteria"/>
        <s v="Deferribacteres"/>
        <s v="Thermi"/>
      </sharedItems>
    </cacheField>
    <cacheField name="MM_5_Day7_A1" numFmtId="0">
      <sharedItems containsSemiMixedTypes="0" containsString="0" containsNumber="1" containsInteger="1" minValue="0" maxValue="0"/>
    </cacheField>
    <cacheField name="MM_5_Day7_A3" numFmtId="0">
      <sharedItems containsSemiMixedTypes="0" containsString="0" containsNumber="1" containsInteger="1" minValue="0" maxValue="0"/>
    </cacheField>
    <cacheField name="MM_10_Day7_B2" numFmtId="0">
      <sharedItems containsSemiMixedTypes="0" containsString="0" containsNumber="1" containsInteger="1" minValue="0" maxValue="0"/>
    </cacheField>
    <cacheField name="MM_10_Day7_B3" numFmtId="0">
      <sharedItems containsSemiMixedTypes="0" containsString="0" containsNumber="1" containsInteger="1" minValue="0" maxValue="0"/>
    </cacheField>
    <cacheField name="MM_15_Day7_c1" numFmtId="0">
      <sharedItems containsSemiMixedTypes="0" containsString="0" containsNumber="1" containsInteger="1" minValue="0" maxValue="0"/>
    </cacheField>
    <cacheField name="MM_15_Day7_c3" numFmtId="0">
      <sharedItems containsSemiMixedTypes="0" containsString="0" containsNumber="1" containsInteger="1" minValue="0" maxValue="0"/>
    </cacheField>
    <cacheField name="MM_5_Day14_A1" numFmtId="0">
      <sharedItems containsSemiMixedTypes="0" containsString="0" containsNumber="1" minValue="-0.70732344783443568" maxValue="4.631451334758915"/>
    </cacheField>
    <cacheField name="MM_5_Day14_A3" numFmtId="0">
      <sharedItems containsSemiMixedTypes="0" containsString="0" containsNumber="1" minValue="-0.94769414383607564" maxValue="0.2751185054373082"/>
    </cacheField>
    <cacheField name="MM_10_Day14_B2" numFmtId="0">
      <sharedItems containsSemiMixedTypes="0" containsString="0" containsNumber="1" minValue="-0.81050654174651626" maxValue="5.4499185181599623"/>
    </cacheField>
    <cacheField name="MM_10_Day14_B3" numFmtId="0">
      <sharedItems containsSemiMixedTypes="0" containsString="0" containsNumber="1" minValue="-0.85800496052539654" maxValue="6.1437239475251273"/>
    </cacheField>
    <cacheField name="MM_15_Day14_c1" numFmtId="0">
      <sharedItems containsSemiMixedTypes="0" containsString="0" containsNumber="1" minValue="-0.83690306908401468" maxValue="7.7715517241379306"/>
    </cacheField>
    <cacheField name="MM_15_Day14_c3" numFmtId="0">
      <sharedItems containsSemiMixedTypes="0" containsString="0" containsNumber="1" minValue="-0.93423569598633649" maxValue="1.3534234234234233"/>
    </cacheField>
    <cacheField name="MM_5_Day21_A1" numFmtId="0">
      <sharedItems containsSemiMixedTypes="0" containsString="0" containsNumber="1" minValue="-0.90717842439078666" maxValue="8.6186071238702819"/>
    </cacheField>
    <cacheField name="MM_5_Day21_A3" numFmtId="0">
      <sharedItems containsSemiMixedTypes="0" containsString="0" containsNumber="1" minValue="-0.95443338164160285" maxValue="1.4564073574814107"/>
    </cacheField>
    <cacheField name="MM_10_Day21_B2" numFmtId="0">
      <sharedItems containsSemiMixedTypes="0" containsString="0" containsNumber="1" minValue="-0.89835790027551032" maxValue="9.9982182639162307"/>
    </cacheField>
    <cacheField name="MM_10_Day21_B3" numFmtId="0">
      <sharedItems containsSemiMixedTypes="0" containsString="0" containsNumber="1" minValue="-0.96605898918037647" maxValue="5.7410618711196735"/>
    </cacheField>
    <cacheField name="MM_15_Day21_c1" numFmtId="0">
      <sharedItems containsSemiMixedTypes="0" containsString="0" containsNumber="1" minValue="-0.92079263881352869" maxValue="5.9835526315789469"/>
    </cacheField>
    <cacheField name="MM_15_Day21_c3" numFmtId="0">
      <sharedItems containsSemiMixedTypes="0" containsString="0" containsNumber="1" minValue="-0.95801931849963362" maxValue="2.01420954482178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x v="0"/>
    <n v="0"/>
    <n v="0"/>
    <n v="0"/>
    <n v="0"/>
    <n v="0"/>
    <n v="0"/>
    <n v="0.14304089972538492"/>
    <n v="-0.26109955152258058"/>
    <n v="-9.6865454761128178E-2"/>
    <n v="-8.9118391521669893E-2"/>
    <n v="-0.16291957939258661"/>
    <n v="-0.41861505013862932"/>
    <n v="0.13005564191200425"/>
    <n v="-0.22003950997097022"/>
    <n v="9.2973039488687181E-2"/>
    <n v="-0.23319436132008209"/>
    <n v="-1.7219582175199477E-2"/>
    <n v="-0.34486317231918495"/>
  </r>
  <r>
    <x v="1"/>
    <n v="0"/>
    <n v="0"/>
    <n v="0"/>
    <n v="0"/>
    <n v="0"/>
    <n v="0"/>
    <n v="0.43961890220845645"/>
    <n v="-0.35339127283032168"/>
    <n v="0.47755256942984015"/>
    <n v="0.44105346829605407"/>
    <n v="0.17024163675109749"/>
    <n v="-0.3770376375377622"/>
    <n v="0.3054482114460324"/>
    <n v="-0.20727478722802728"/>
    <n v="0.57782529842059382"/>
    <n v="5.1383392537790895E-2"/>
    <n v="0.1911749055862384"/>
    <n v="-0.36928697764012175"/>
  </r>
  <r>
    <x v="2"/>
    <n v="0"/>
    <n v="0"/>
    <n v="0"/>
    <n v="0"/>
    <n v="0"/>
    <n v="0"/>
    <n v="0.26443868780143376"/>
    <n v="-0.52796633478189114"/>
    <n v="-0.20329688369027521"/>
    <n v="-0.29607427807212794"/>
    <n v="-0.41215938514652095"/>
    <n v="-0.7326337907265762"/>
    <n v="9.2238966392667265E-2"/>
    <n v="-0.43365566907721476"/>
    <n v="-0.16870941671403028"/>
    <n v="-0.55042744195177673"/>
    <n v="-0.3937958722790289"/>
    <n v="-0.69753741414421677"/>
  </r>
  <r>
    <x v="3"/>
    <n v="0"/>
    <n v="0"/>
    <n v="0"/>
    <n v="0"/>
    <n v="0"/>
    <n v="0"/>
    <n v="0.22468181799137166"/>
    <n v="-0.51417388487161819"/>
    <n v="-0.18267364390695273"/>
    <n v="-0.29195963557706051"/>
    <n v="-0.29076685061724461"/>
    <n v="-0.69122619369979243"/>
    <n v="-2.2798349892916958E-2"/>
    <n v="-0.59219312978802474"/>
    <n v="-5.0161309356959727E-2"/>
    <n v="-0.73669631751141962"/>
    <n v="-0.2470827855948845"/>
    <n v="-0.51254073251288057"/>
  </r>
  <r>
    <x v="4"/>
    <n v="0"/>
    <n v="0"/>
    <n v="0"/>
    <n v="0"/>
    <n v="0"/>
    <n v="0"/>
    <n v="0.9161450190271101"/>
    <n v="-0.57969950070681064"/>
    <n v="6.1186015344624423E-2"/>
    <n v="-0.19704711488059534"/>
    <n v="-9.8149130562923625E-2"/>
    <n v="-0.72447598799399704"/>
    <n v="1.0356706342490738"/>
    <n v="-0.55424577971380751"/>
    <n v="0.1089031033632244"/>
    <n v="-0.89071131770313305"/>
    <n v="-9.3873144399460151E-2"/>
    <n v="-0.63992929409311072"/>
  </r>
  <r>
    <x v="5"/>
    <n v="0"/>
    <n v="0"/>
    <n v="0"/>
    <n v="0"/>
    <n v="0"/>
    <n v="0"/>
    <n v="3.9646576341211492"/>
    <n v="-0.16257350397786219"/>
    <n v="5.4499185181599623"/>
    <n v="3.3578437529008971"/>
    <n v="1.668316831683168"/>
    <n v="0.47254263565891463"/>
    <n v="7.2861413014776559"/>
    <n v="9.6504218204690462E-2"/>
    <n v="9.9982182639162307"/>
    <n v="3.5759148354512496"/>
    <n v="3.5006948063227377"/>
    <n v="1.8495717223766581"/>
  </r>
  <r>
    <x v="6"/>
    <n v="0"/>
    <n v="0"/>
    <n v="0"/>
    <n v="0"/>
    <n v="0"/>
    <n v="0"/>
    <n v="0.19582577286370806"/>
    <n v="-0.69201899627775632"/>
    <n v="0.14318371097900684"/>
    <n v="1.1180347545644085"/>
    <n v="-0.19736983745380177"/>
    <n v="-0.72086918502973063"/>
    <n v="2.085304843355229E-2"/>
    <n v="-0.67531976220500811"/>
    <n v="-8.7436463794342334E-2"/>
    <n v="-0.3411057513463942"/>
    <n v="-0.28994605400076678"/>
    <n v="-0.63506373918177672"/>
  </r>
  <r>
    <x v="7"/>
    <n v="0"/>
    <n v="0"/>
    <n v="0"/>
    <n v="0"/>
    <n v="0"/>
    <n v="0"/>
    <n v="0.51873443288908549"/>
    <n v="-0.3896280084917586"/>
    <n v="-9.6742731114958236E-3"/>
    <n v="-1.4732182806422744E-2"/>
    <n v="0.50105479737472636"/>
    <n v="-0.53013957307060755"/>
    <n v="0.52708808621317171"/>
    <n v="0.19720745126047601"/>
    <n v="0.34942021892084796"/>
    <n v="-0.22400930284597009"/>
    <n v="0.46693631737955155"/>
    <n v="-0.64187375630524324"/>
  </r>
  <r>
    <x v="8"/>
    <n v="0"/>
    <n v="0"/>
    <n v="0"/>
    <n v="0"/>
    <n v="0"/>
    <n v="0"/>
    <n v="0.39500981531188639"/>
    <n v="-0.45183584782902242"/>
    <n v="-1.7520485394383001E-2"/>
    <n v="-0.15681844694981217"/>
    <n v="5.2406350781442068E-3"/>
    <n v="-0.64977855477855484"/>
    <n v="-5.8038904327113894E-2"/>
    <n v="-0.57823949145130493"/>
    <n v="8.0112351952392746E-2"/>
    <n v="-0.74362600390070299"/>
    <n v="-5.0620030291556262E-2"/>
    <n v="-0.47510652612693427"/>
  </r>
  <r>
    <x v="9"/>
    <n v="0"/>
    <n v="0"/>
    <n v="0"/>
    <n v="0"/>
    <n v="0"/>
    <n v="0"/>
    <n v="0.63959329164962297"/>
    <n v="-0.30213326676420316"/>
    <n v="-2.1612057601411494E-2"/>
    <n v="-0.27881034625440204"/>
    <n v="0.27740253584547947"/>
    <n v="-0.50936697653829133"/>
    <n v="0.13591361147512671"/>
    <n v="-0.38678264828976883"/>
    <n v="0.22888872718490028"/>
    <n v="-0.5334542719732287"/>
    <n v="0.68685567010309279"/>
    <n v="-0.10257899403358384"/>
  </r>
  <r>
    <x v="10"/>
    <n v="0"/>
    <n v="0"/>
    <n v="0"/>
    <n v="0"/>
    <n v="0"/>
    <n v="0"/>
    <n v="4.631451334758915"/>
    <n v="-0.26071560699751606"/>
    <n v="3.318115381840296"/>
    <n v="6.1437239475251273"/>
    <n v="1.7413793103448278"/>
    <n v="-0.31690476190476191"/>
    <n v="3.9082994567759108"/>
    <n v="0.18526815518136619"/>
    <n v="2.7716046827789755"/>
    <n v="5.4650882364200122"/>
    <n v="2.2434210526315792"/>
    <n v="0.6808224747624998"/>
  </r>
  <r>
    <x v="11"/>
    <n v="0"/>
    <n v="0"/>
    <n v="0"/>
    <n v="0"/>
    <n v="0"/>
    <n v="0"/>
    <n v="-0.70732344783443568"/>
    <n v="-0.94769414383607564"/>
    <n v="-0.81050654174651626"/>
    <n v="-0.85800496052539654"/>
    <n v="-0.83690306908401468"/>
    <n v="-0.93423569598633649"/>
    <n v="-0.90717842439078666"/>
    <n v="-0.95443338164160285"/>
    <n v="-0.89835790027551032"/>
    <n v="-0.96605898918037647"/>
    <n v="-0.92079263881352869"/>
    <n v="-0.95801931849963362"/>
  </r>
  <r>
    <x v="12"/>
    <n v="0"/>
    <n v="0"/>
    <n v="0"/>
    <n v="0"/>
    <n v="0"/>
    <n v="0"/>
    <n v="0.24201765360022254"/>
    <n v="-0.47943880019351715"/>
    <n v="-0.24484333175877826"/>
    <n v="-0.2017466365803815"/>
    <n v="-0.22897877984084891"/>
    <n v="-0.62885521885521889"/>
    <n v="-8.6160649557778801E-2"/>
    <n v="-0.47486419633330101"/>
    <n v="-0.23661300520402717"/>
    <n v="-0.64666877408477852"/>
    <n v="-0.20116396761133604"/>
    <n v="-0.41450461858625121"/>
  </r>
  <r>
    <x v="13"/>
    <n v="0"/>
    <n v="0"/>
    <n v="0"/>
    <n v="0"/>
    <n v="0"/>
    <n v="0"/>
    <n v="0.42383187540004275"/>
    <n v="-0.33567124370245982"/>
    <n v="0.21261934412619343"/>
    <n v="-3.3805379821426951E-2"/>
    <n v="-0.29278117950370608"/>
    <n v="-0.2361867704280155"/>
    <n v="2.0803011757724121"/>
    <n v="0.94473237688412337"/>
    <n v="1.1802795230157712"/>
    <n v="-0.59540905787680598"/>
    <n v="0.35876783079193331"/>
    <n v="-0.65740604190536689"/>
  </r>
  <r>
    <x v="14"/>
    <n v="0"/>
    <n v="0"/>
    <n v="0"/>
    <n v="0"/>
    <n v="0"/>
    <n v="0"/>
    <n v="0.59004089753509459"/>
    <n v="-0.3672139181573143"/>
    <n v="0.64246575342465739"/>
    <n v="5.1027112682860754E-2"/>
    <n v="-1.4682112068965525E-2"/>
    <n v="-0.72112612612612614"/>
    <n v="0.25385753540477696"/>
    <n v="-0.25372005044136192"/>
    <n v="1.5174541607898444"/>
    <n v="0.97146722420366483"/>
    <n v="0.22687088815789491"/>
    <n v="-0.45797109062415187"/>
  </r>
  <r>
    <x v="15"/>
    <n v="0"/>
    <n v="0"/>
    <n v="0"/>
    <n v="0"/>
    <n v="0"/>
    <n v="0"/>
    <n v="-0.17263823456484007"/>
    <n v="-0.77274007321881166"/>
    <n v="-0.13461481808808373"/>
    <n v="-0.29802452316076289"/>
    <n v="-0.58633183408295864"/>
    <n v="-0.71452736318407961"/>
    <n v="-0.16897280055174801"/>
    <n v="-0.6962225442773522"/>
    <n v="-7.2614768642795369E-2"/>
    <n v="-0.55876685934489401"/>
    <n v="-0.6916475972540046"/>
    <n v="-0.72622311184601773"/>
  </r>
  <r>
    <x v="16"/>
    <n v="0"/>
    <n v="0"/>
    <n v="0"/>
    <n v="0"/>
    <n v="0"/>
    <n v="0"/>
    <n v="4.4422018348623853"/>
    <n v="0.2751185054373082"/>
    <n v="4.6313111545988264"/>
    <n v="5.1964501967907957"/>
    <n v="7.7715517241379306"/>
    <n v="1.3534234234234233"/>
    <n v="8.6186071238702819"/>
    <n v="1.4564073574814107"/>
    <n v="5.2812814829740082"/>
    <n v="5.7410618711196735"/>
    <n v="5.9835526315789469"/>
    <n v="2.0142095448217896"/>
  </r>
  <r>
    <x v="17"/>
    <n v="0"/>
    <n v="0"/>
    <n v="0"/>
    <n v="0"/>
    <n v="0"/>
    <n v="0"/>
    <n v="4.0474905558562924E-4"/>
    <n v="-0.32327044025157237"/>
    <n v="1.1255439161966159"/>
    <n v="0.29995458673932784"/>
    <n v="0.48076923076923062"/>
    <n v="-0.58818181818181825"/>
    <n v="0.1826156299840509"/>
    <n v="-0.55901639344262288"/>
    <n v="2.1832738737243838"/>
    <n v="1.1159280667951244E-2"/>
    <n v="0.87044534412955454"/>
    <n v="-0.1328739287922960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9" cacheId="0" dataOnRows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87">
  <location ref="A1:H8" firstHeaderRow="1" firstDataRow="2" firstDataCol="1"/>
  <pivotFields count="19">
    <pivotField axis="axisCol" showAll="0">
      <items count="19">
        <item h="1" x="15"/>
        <item h="1" x="8"/>
        <item x="1"/>
        <item h="1" x="12"/>
        <item x="3"/>
        <item h="1" x="9"/>
        <item h="1" x="16"/>
        <item x="4"/>
        <item x="2"/>
        <item h="1" x="11"/>
        <item h="1" x="14"/>
        <item x="0"/>
        <item h="1" x="6"/>
        <item x="7"/>
        <item h="1" x="13"/>
        <item h="1" x="17"/>
        <item h="1" x="5"/>
        <item h="1" x="10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-2"/>
  </rowFields>
  <rowItems count="6">
    <i>
      <x/>
    </i>
    <i i="1">
      <x v="1"/>
    </i>
    <i i="2">
      <x v="2"/>
    </i>
    <i i="3">
      <x v="3"/>
    </i>
    <i i="4">
      <x v="4"/>
    </i>
    <i i="5">
      <x v="5"/>
    </i>
  </rowItems>
  <colFields count="1">
    <field x="0"/>
  </colFields>
  <colItems count="7">
    <i>
      <x v="2"/>
    </i>
    <i>
      <x v="4"/>
    </i>
    <i>
      <x v="7"/>
    </i>
    <i>
      <x v="8"/>
    </i>
    <i>
      <x v="11"/>
    </i>
    <i>
      <x v="13"/>
    </i>
    <i t="grand">
      <x/>
    </i>
  </colItems>
  <dataFields count="6">
    <dataField name="Sum of MM_5_Day7_A1" fld="1" baseField="0" baseItem="0"/>
    <dataField name="Sum of MM_5_Day7_A3" fld="2" baseField="0" baseItem="0"/>
    <dataField name="Sum of MM_10_Day7_B2" fld="3" baseField="0" baseItem="0"/>
    <dataField name="Sum of MM_10_Day7_B3" fld="4" baseField="0" baseItem="0"/>
    <dataField name="Sum of MM_15_Day7_c1" fld="5" baseField="0" baseItem="0"/>
    <dataField name="Sum of MM_15_Day7_c3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="140" zoomScaleNormal="140" workbookViewId="0"/>
  </sheetViews>
  <sheetFormatPr defaultRowHeight="15" x14ac:dyDescent="0.25"/>
  <cols>
    <col min="1" max="1" width="23.5703125" bestFit="1" customWidth="1"/>
    <col min="2" max="2" width="16.28515625" customWidth="1"/>
    <col min="3" max="3" width="10.85546875" customWidth="1"/>
    <col min="4" max="4" width="13.7109375" customWidth="1"/>
    <col min="5" max="5" width="10.28515625" customWidth="1"/>
    <col min="6" max="6" width="14.28515625" customWidth="1"/>
    <col min="7" max="7" width="13.140625" customWidth="1"/>
    <col min="8" max="8" width="11.28515625" customWidth="1"/>
    <col min="9" max="9" width="12.7109375" bestFit="1" customWidth="1"/>
    <col min="10" max="10" width="13.140625" bestFit="1" customWidth="1"/>
    <col min="11" max="11" width="12.85546875" bestFit="1" customWidth="1"/>
    <col min="12" max="12" width="15.85546875" bestFit="1" customWidth="1"/>
    <col min="13" max="13" width="12" bestFit="1" customWidth="1"/>
    <col min="14" max="14" width="12.7109375" bestFit="1" customWidth="1"/>
    <col min="15" max="15" width="13.140625" customWidth="1"/>
    <col min="16" max="16" width="12.7109375" bestFit="1" customWidth="1"/>
    <col min="17" max="17" width="12" customWidth="1"/>
    <col min="18" max="18" width="12.85546875" customWidth="1"/>
    <col min="19" max="19" width="15.85546875" customWidth="1"/>
    <col min="20" max="20" width="12" customWidth="1"/>
  </cols>
  <sheetData>
    <row r="1" spans="1:8" x14ac:dyDescent="0.25">
      <c r="B1" s="2" t="s">
        <v>116</v>
      </c>
    </row>
    <row r="2" spans="1:8" x14ac:dyDescent="0.25">
      <c r="A2" s="2" t="s">
        <v>117</v>
      </c>
      <c r="B2" t="s">
        <v>97</v>
      </c>
      <c r="C2" t="s">
        <v>99</v>
      </c>
      <c r="D2" t="s">
        <v>100</v>
      </c>
      <c r="E2" t="s">
        <v>98</v>
      </c>
      <c r="F2" t="s">
        <v>96</v>
      </c>
      <c r="G2" t="s">
        <v>103</v>
      </c>
      <c r="H2" t="s">
        <v>114</v>
      </c>
    </row>
    <row r="3" spans="1:8" x14ac:dyDescent="0.25">
      <c r="A3" s="3" t="s">
        <v>115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</row>
    <row r="4" spans="1:8" x14ac:dyDescent="0.25">
      <c r="A4" s="3" t="s">
        <v>118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</row>
    <row r="5" spans="1:8" x14ac:dyDescent="0.25">
      <c r="A5" s="3" t="s">
        <v>119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</row>
    <row r="6" spans="1:8" x14ac:dyDescent="0.25">
      <c r="A6" s="3" t="s">
        <v>120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</row>
    <row r="7" spans="1:8" x14ac:dyDescent="0.25">
      <c r="A7" s="3" t="s">
        <v>121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</row>
    <row r="8" spans="1:8" x14ac:dyDescent="0.25">
      <c r="A8" s="3" t="s">
        <v>122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S39"/>
  <sheetViews>
    <sheetView tabSelected="1" topLeftCell="A22" workbookViewId="0">
      <selection activeCell="A29" activeCellId="1" sqref="A28:XFD28 A29:XFD29"/>
    </sheetView>
  </sheetViews>
  <sheetFormatPr defaultRowHeight="15" x14ac:dyDescent="0.25"/>
  <cols>
    <col min="1" max="2" width="24.140625" customWidth="1"/>
  </cols>
  <sheetData>
    <row r="2" spans="1:97" x14ac:dyDescent="0.25">
      <c r="A2" t="s">
        <v>0</v>
      </c>
      <c r="B2" t="s">
        <v>127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  <c r="AY2" t="s">
        <v>49</v>
      </c>
      <c r="AZ2" t="s">
        <v>50</v>
      </c>
      <c r="BA2" t="s">
        <v>51</v>
      </c>
      <c r="BB2" t="s">
        <v>52</v>
      </c>
      <c r="BC2" t="s">
        <v>53</v>
      </c>
      <c r="BD2" t="s">
        <v>54</v>
      </c>
      <c r="BE2" t="s">
        <v>55</v>
      </c>
      <c r="BF2" t="s">
        <v>56</v>
      </c>
      <c r="BG2" t="s">
        <v>57</v>
      </c>
      <c r="BH2" t="s">
        <v>58</v>
      </c>
      <c r="BI2" t="s">
        <v>59</v>
      </c>
      <c r="BJ2" t="s">
        <v>60</v>
      </c>
      <c r="BK2" t="s">
        <v>61</v>
      </c>
      <c r="BL2" t="s">
        <v>62</v>
      </c>
      <c r="BM2" t="s">
        <v>63</v>
      </c>
      <c r="BN2" t="s">
        <v>64</v>
      </c>
      <c r="BO2" t="s">
        <v>65</v>
      </c>
      <c r="BP2" t="s">
        <v>66</v>
      </c>
      <c r="BQ2" t="s">
        <v>67</v>
      </c>
      <c r="BR2" t="s">
        <v>68</v>
      </c>
      <c r="BS2" t="s">
        <v>69</v>
      </c>
      <c r="BT2" t="s">
        <v>70</v>
      </c>
      <c r="BU2" t="s">
        <v>71</v>
      </c>
      <c r="BV2" t="s">
        <v>72</v>
      </c>
      <c r="BW2" t="s">
        <v>73</v>
      </c>
      <c r="BX2" t="s">
        <v>74</v>
      </c>
      <c r="BY2" t="s">
        <v>75</v>
      </c>
      <c r="BZ2" t="s">
        <v>76</v>
      </c>
      <c r="CA2" t="s">
        <v>77</v>
      </c>
      <c r="CB2" t="s">
        <v>78</v>
      </c>
      <c r="CC2" t="s">
        <v>79</v>
      </c>
      <c r="CD2" t="s">
        <v>80</v>
      </c>
      <c r="CE2" t="s">
        <v>81</v>
      </c>
      <c r="CF2" t="s">
        <v>82</v>
      </c>
      <c r="CG2" t="s">
        <v>83</v>
      </c>
      <c r="CH2" t="s">
        <v>84</v>
      </c>
      <c r="CI2" t="s">
        <v>85</v>
      </c>
      <c r="CJ2" t="s">
        <v>86</v>
      </c>
      <c r="CK2" t="s">
        <v>87</v>
      </c>
      <c r="CL2" t="s">
        <v>88</v>
      </c>
      <c r="CM2" t="s">
        <v>89</v>
      </c>
      <c r="CN2" t="s">
        <v>90</v>
      </c>
      <c r="CO2" t="s">
        <v>91</v>
      </c>
      <c r="CP2" t="s">
        <v>92</v>
      </c>
      <c r="CQ2" t="s">
        <v>93</v>
      </c>
      <c r="CR2" t="s">
        <v>94</v>
      </c>
      <c r="CS2" t="s">
        <v>95</v>
      </c>
    </row>
    <row r="3" spans="1:97" x14ac:dyDescent="0.25">
      <c r="A3" t="s">
        <v>96</v>
      </c>
      <c r="C3">
        <f>([1]E.ColiNorm!B3/[1]E.ColiNorm!B3)-1</f>
        <v>0</v>
      </c>
      <c r="D3">
        <f>([1]E.ColiNorm!C3/[1]E.ColiNorm!C3)-1</f>
        <v>0</v>
      </c>
      <c r="E3">
        <f>([1]E.ColiNorm!D3/[1]E.ColiNorm!D3)-1</f>
        <v>0</v>
      </c>
      <c r="F3">
        <f>([1]E.ColiNorm!E3/[1]E.ColiNorm!E3)-1</f>
        <v>0</v>
      </c>
      <c r="G3">
        <f>([1]E.ColiNorm!F3/[1]E.ColiNorm!F3)-1</f>
        <v>0</v>
      </c>
      <c r="H3">
        <f>([1]E.ColiNorm!G3/[1]E.ColiNorm!G3)-1</f>
        <v>0</v>
      </c>
      <c r="I3">
        <f>([1]E.ColiNorm!H3/[1]E.ColiNorm!B3)-1</f>
        <v>0.14304089972538492</v>
      </c>
      <c r="J3">
        <f>([1]E.ColiNorm!I3/[1]E.ColiNorm!C3)-1</f>
        <v>-0.26109955152258058</v>
      </c>
      <c r="K3">
        <f>([1]E.ColiNorm!J3/[1]E.ColiNorm!D3)-1</f>
        <v>-9.6865454761128178E-2</v>
      </c>
      <c r="L3">
        <f>([1]E.ColiNorm!K3/[1]E.ColiNorm!E3)-1</f>
        <v>-8.9118391521669893E-2</v>
      </c>
      <c r="M3">
        <f>([1]E.ColiNorm!L3/[1]E.ColiNorm!F3)-1</f>
        <v>-0.16291957939258661</v>
      </c>
      <c r="N3">
        <f>([1]E.ColiNorm!M3/[1]E.ColiNorm!G3)-1</f>
        <v>-0.41861505013862932</v>
      </c>
      <c r="O3">
        <f>([1]E.ColiNorm!N3/[1]E.ColiNorm!B3)-1</f>
        <v>0.13005564191200425</v>
      </c>
      <c r="P3">
        <f>([1]E.ColiNorm!O3/[1]E.ColiNorm!C3)-1</f>
        <v>-0.22003950997097022</v>
      </c>
      <c r="Q3">
        <f>([1]E.ColiNorm!P3/[1]E.ColiNorm!D3)-1</f>
        <v>9.2973039488687181E-2</v>
      </c>
      <c r="R3">
        <f>([1]E.ColiNorm!Q3/[1]E.ColiNorm!E3)-1</f>
        <v>-0.23319436132008209</v>
      </c>
      <c r="S3">
        <f>([1]E.ColiNorm!R3/[1]E.ColiNorm!F3)-1</f>
        <v>-1.7219582175199477E-2</v>
      </c>
      <c r="T3">
        <f>([1]E.ColiNorm!S3/[1]E.ColiNorm!G3)-1</f>
        <v>-0.34486317231918495</v>
      </c>
    </row>
    <row r="4" spans="1:97" x14ac:dyDescent="0.25">
      <c r="A4" t="s">
        <v>97</v>
      </c>
      <c r="C4">
        <f>([1]E.ColiNorm!B4/[1]E.ColiNorm!B4)-1</f>
        <v>0</v>
      </c>
      <c r="D4">
        <f>([1]E.ColiNorm!C4/[1]E.ColiNorm!C4)-1</f>
        <v>0</v>
      </c>
      <c r="E4">
        <f>([1]E.ColiNorm!D4/[1]E.ColiNorm!D4)-1</f>
        <v>0</v>
      </c>
      <c r="F4">
        <f>([1]E.ColiNorm!E4/[1]E.ColiNorm!E4)-1</f>
        <v>0</v>
      </c>
      <c r="G4">
        <f>([1]E.ColiNorm!F4/[1]E.ColiNorm!F4)-1</f>
        <v>0</v>
      </c>
      <c r="H4">
        <f>([1]E.ColiNorm!G4/[1]E.ColiNorm!G4)-1</f>
        <v>0</v>
      </c>
      <c r="I4">
        <f>([1]E.ColiNorm!H4/[1]E.ColiNorm!B4)-1</f>
        <v>0.43961890220845645</v>
      </c>
      <c r="J4">
        <f>([1]E.ColiNorm!I4/[1]E.ColiNorm!C4)-1</f>
        <v>-0.35339127283032168</v>
      </c>
      <c r="K4">
        <f>([1]E.ColiNorm!J4/[1]E.ColiNorm!D4)-1</f>
        <v>0.47755256942984015</v>
      </c>
      <c r="L4">
        <f>([1]E.ColiNorm!K4/[1]E.ColiNorm!E4)-1</f>
        <v>0.44105346829605407</v>
      </c>
      <c r="M4">
        <f>([1]E.ColiNorm!L4/[1]E.ColiNorm!F4)-1</f>
        <v>0.17024163675109749</v>
      </c>
      <c r="N4">
        <f>([1]E.ColiNorm!M4/[1]E.ColiNorm!G4)-1</f>
        <v>-0.3770376375377622</v>
      </c>
      <c r="O4">
        <f>([1]E.ColiNorm!N4/[1]E.ColiNorm!B4)-1</f>
        <v>0.3054482114460324</v>
      </c>
      <c r="P4">
        <f>([1]E.ColiNorm!O4/[1]E.ColiNorm!C4)-1</f>
        <v>-0.20727478722802728</v>
      </c>
      <c r="Q4">
        <f>([1]E.ColiNorm!P4/[1]E.ColiNorm!D4)-1</f>
        <v>0.57782529842059382</v>
      </c>
      <c r="R4">
        <f>([1]E.ColiNorm!Q4/[1]E.ColiNorm!E4)-1</f>
        <v>5.1383392537790895E-2</v>
      </c>
      <c r="S4">
        <f>([1]E.ColiNorm!R4/[1]E.ColiNorm!F4)-1</f>
        <v>0.1911749055862384</v>
      </c>
      <c r="T4">
        <f>([1]E.ColiNorm!S4/[1]E.ColiNorm!G4)-1</f>
        <v>-0.36928697764012175</v>
      </c>
    </row>
    <row r="5" spans="1:97" x14ac:dyDescent="0.25">
      <c r="A5" t="s">
        <v>98</v>
      </c>
      <c r="C5">
        <f>([1]E.ColiNorm!B5/[1]E.ColiNorm!B5)-1</f>
        <v>0</v>
      </c>
      <c r="D5">
        <f>([1]E.ColiNorm!C5/[1]E.ColiNorm!C5)-1</f>
        <v>0</v>
      </c>
      <c r="E5">
        <f>([1]E.ColiNorm!D5/[1]E.ColiNorm!D5)-1</f>
        <v>0</v>
      </c>
      <c r="F5">
        <f>([1]E.ColiNorm!E5/[1]E.ColiNorm!E5)-1</f>
        <v>0</v>
      </c>
      <c r="G5">
        <f>([1]E.ColiNorm!F5/[1]E.ColiNorm!F5)-1</f>
        <v>0</v>
      </c>
      <c r="H5">
        <f>([1]E.ColiNorm!G5/[1]E.ColiNorm!G5)-1</f>
        <v>0</v>
      </c>
      <c r="I5">
        <f>([1]E.ColiNorm!H5/[1]E.ColiNorm!B5)-1</f>
        <v>0.26443868780143376</v>
      </c>
      <c r="J5">
        <f>([1]E.ColiNorm!I5/[1]E.ColiNorm!C5)-1</f>
        <v>-0.52796633478189114</v>
      </c>
      <c r="K5">
        <f>([1]E.ColiNorm!J5/[1]E.ColiNorm!D5)-1</f>
        <v>-0.20329688369027521</v>
      </c>
      <c r="L5">
        <f>([1]E.ColiNorm!K5/[1]E.ColiNorm!E5)-1</f>
        <v>-0.29607427807212794</v>
      </c>
      <c r="M5">
        <f>([1]E.ColiNorm!L5/[1]E.ColiNorm!F5)-1</f>
        <v>-0.41215938514652095</v>
      </c>
      <c r="N5">
        <f>([1]E.ColiNorm!M5/[1]E.ColiNorm!G5)-1</f>
        <v>-0.7326337907265762</v>
      </c>
      <c r="O5">
        <f>([1]E.ColiNorm!N5/[1]E.ColiNorm!B5)-1</f>
        <v>9.2238966392667265E-2</v>
      </c>
      <c r="P5">
        <f>([1]E.ColiNorm!O5/[1]E.ColiNorm!C5)-1</f>
        <v>-0.43365566907721476</v>
      </c>
      <c r="Q5">
        <f>([1]E.ColiNorm!P5/[1]E.ColiNorm!D5)-1</f>
        <v>-0.16870941671403028</v>
      </c>
      <c r="R5">
        <f>([1]E.ColiNorm!Q5/[1]E.ColiNorm!E5)-1</f>
        <v>-0.55042744195177673</v>
      </c>
      <c r="S5">
        <f>([1]E.ColiNorm!R5/[1]E.ColiNorm!F5)-1</f>
        <v>-0.3937958722790289</v>
      </c>
      <c r="T5">
        <f>([1]E.ColiNorm!S5/[1]E.ColiNorm!G5)-1</f>
        <v>-0.69753741414421677</v>
      </c>
    </row>
    <row r="6" spans="1:97" x14ac:dyDescent="0.25">
      <c r="A6" t="s">
        <v>99</v>
      </c>
      <c r="C6">
        <f>([1]E.ColiNorm!B6/[1]E.ColiNorm!B6)-1</f>
        <v>0</v>
      </c>
      <c r="D6">
        <f>([1]E.ColiNorm!C6/[1]E.ColiNorm!C6)-1</f>
        <v>0</v>
      </c>
      <c r="E6">
        <f>([1]E.ColiNorm!D6/[1]E.ColiNorm!D6)-1</f>
        <v>0</v>
      </c>
      <c r="F6">
        <f>([1]E.ColiNorm!E6/[1]E.ColiNorm!E6)-1</f>
        <v>0</v>
      </c>
      <c r="G6">
        <f>([1]E.ColiNorm!F6/[1]E.ColiNorm!F6)-1</f>
        <v>0</v>
      </c>
      <c r="H6">
        <f>([1]E.ColiNorm!G6/[1]E.ColiNorm!G6)-1</f>
        <v>0</v>
      </c>
      <c r="I6">
        <f>([1]E.ColiNorm!H6/[1]E.ColiNorm!B6)-1</f>
        <v>0.22468181799137166</v>
      </c>
      <c r="J6">
        <f>([1]E.ColiNorm!I6/[1]E.ColiNorm!C6)-1</f>
        <v>-0.51417388487161819</v>
      </c>
      <c r="K6">
        <f>([1]E.ColiNorm!J6/[1]E.ColiNorm!D6)-1</f>
        <v>-0.18267364390695273</v>
      </c>
      <c r="L6">
        <f>([1]E.ColiNorm!K6/[1]E.ColiNorm!E6)-1</f>
        <v>-0.29195963557706051</v>
      </c>
      <c r="M6">
        <f>([1]E.ColiNorm!L6/[1]E.ColiNorm!F6)-1</f>
        <v>-0.29076685061724461</v>
      </c>
      <c r="N6">
        <f>([1]E.ColiNorm!M6/[1]E.ColiNorm!G6)-1</f>
        <v>-0.69122619369979243</v>
      </c>
      <c r="O6">
        <f>([1]E.ColiNorm!N6/[1]E.ColiNorm!B6)-1</f>
        <v>-2.2798349892916958E-2</v>
      </c>
      <c r="P6">
        <f>([1]E.ColiNorm!O6/[1]E.ColiNorm!C6)-1</f>
        <v>-0.59219312978802474</v>
      </c>
      <c r="Q6">
        <f>([1]E.ColiNorm!P6/[1]E.ColiNorm!D6)-1</f>
        <v>-5.0161309356959727E-2</v>
      </c>
      <c r="R6">
        <f>([1]E.ColiNorm!Q6/[1]E.ColiNorm!E6)-1</f>
        <v>-0.73669631751141962</v>
      </c>
      <c r="S6">
        <f>([1]E.ColiNorm!R6/[1]E.ColiNorm!F6)-1</f>
        <v>-0.2470827855948845</v>
      </c>
      <c r="T6">
        <f>([1]E.ColiNorm!S6/[1]E.ColiNorm!G6)-1</f>
        <v>-0.51254073251288057</v>
      </c>
    </row>
    <row r="7" spans="1:97" x14ac:dyDescent="0.25">
      <c r="A7" t="s">
        <v>100</v>
      </c>
      <c r="C7">
        <f>([1]E.ColiNorm!B7/[1]E.ColiNorm!B7)-1</f>
        <v>0</v>
      </c>
      <c r="D7">
        <f>([1]E.ColiNorm!C7/[1]E.ColiNorm!C7)-1</f>
        <v>0</v>
      </c>
      <c r="E7">
        <f>([1]E.ColiNorm!D7/[1]E.ColiNorm!D7)-1</f>
        <v>0</v>
      </c>
      <c r="F7">
        <f>([1]E.ColiNorm!E7/[1]E.ColiNorm!E7)-1</f>
        <v>0</v>
      </c>
      <c r="G7">
        <f>([1]E.ColiNorm!F7/[1]E.ColiNorm!F7)-1</f>
        <v>0</v>
      </c>
      <c r="H7">
        <f>([1]E.ColiNorm!G7/[1]E.ColiNorm!G7)-1</f>
        <v>0</v>
      </c>
      <c r="I7">
        <f>([1]E.ColiNorm!H7/[1]E.ColiNorm!B7)-1</f>
        <v>0.9161450190271101</v>
      </c>
      <c r="J7">
        <f>([1]E.ColiNorm!I7/[1]E.ColiNorm!C7)-1</f>
        <v>-0.57969950070681064</v>
      </c>
      <c r="K7">
        <f>([1]E.ColiNorm!J7/[1]E.ColiNorm!D7)-1</f>
        <v>6.1186015344624423E-2</v>
      </c>
      <c r="L7">
        <f>([1]E.ColiNorm!K7/[1]E.ColiNorm!E7)-1</f>
        <v>-0.19704711488059534</v>
      </c>
      <c r="M7">
        <f>([1]E.ColiNorm!L7/[1]E.ColiNorm!F7)-1</f>
        <v>-9.8149130562923625E-2</v>
      </c>
      <c r="N7">
        <f>([1]E.ColiNorm!M7/[1]E.ColiNorm!G7)-1</f>
        <v>-0.72447598799399704</v>
      </c>
      <c r="O7">
        <f>([1]E.ColiNorm!N7/[1]E.ColiNorm!B7)-1</f>
        <v>1.0356706342490738</v>
      </c>
      <c r="P7">
        <f>([1]E.ColiNorm!O7/[1]E.ColiNorm!C7)-1</f>
        <v>-0.55424577971380751</v>
      </c>
      <c r="Q7">
        <f>([1]E.ColiNorm!P7/[1]E.ColiNorm!D7)-1</f>
        <v>0.1089031033632244</v>
      </c>
      <c r="R7">
        <f>([1]E.ColiNorm!Q7/[1]E.ColiNorm!E7)-1</f>
        <v>-0.89071131770313305</v>
      </c>
      <c r="S7">
        <f>([1]E.ColiNorm!R7/[1]E.ColiNorm!F7)-1</f>
        <v>-9.3873144399460151E-2</v>
      </c>
      <c r="T7">
        <f>([1]E.ColiNorm!S7/[1]E.ColiNorm!G7)-1</f>
        <v>-0.63992929409311072</v>
      </c>
    </row>
    <row r="8" spans="1:97" x14ac:dyDescent="0.25">
      <c r="A8" t="s">
        <v>101</v>
      </c>
      <c r="C8">
        <f>([1]E.ColiNorm!B8/[1]E.ColiNorm!B8)-1</f>
        <v>0</v>
      </c>
      <c r="D8">
        <f>([1]E.ColiNorm!C8/[1]E.ColiNorm!C8)-1</f>
        <v>0</v>
      </c>
      <c r="E8">
        <f>([1]E.ColiNorm!D8/[1]E.ColiNorm!D8)-1</f>
        <v>0</v>
      </c>
      <c r="F8">
        <f>([1]E.ColiNorm!E8/[1]E.ColiNorm!E8)-1</f>
        <v>0</v>
      </c>
      <c r="G8">
        <f>([1]E.ColiNorm!F8/[1]E.ColiNorm!F8)-1</f>
        <v>0</v>
      </c>
      <c r="H8">
        <f>([1]E.ColiNorm!G8/[1]E.ColiNorm!G8)-1</f>
        <v>0</v>
      </c>
      <c r="I8">
        <f>([1]E.ColiNorm!H8/[1]E.ColiNorm!B8)-1</f>
        <v>3.9646576341211492</v>
      </c>
      <c r="J8">
        <f>([1]E.ColiNorm!I8/[1]E.ColiNorm!C8)-1</f>
        <v>-0.16257350397786219</v>
      </c>
      <c r="K8">
        <f>([1]E.ColiNorm!J8/[1]E.ColiNorm!D8)-1</f>
        <v>5.4499185181599623</v>
      </c>
      <c r="L8">
        <f>([1]E.ColiNorm!K8/[1]E.ColiNorm!E8)-1</f>
        <v>3.3578437529008971</v>
      </c>
      <c r="M8">
        <f>([1]E.ColiNorm!L8/[1]E.ColiNorm!F8)-1</f>
        <v>1.668316831683168</v>
      </c>
      <c r="N8">
        <f>([1]E.ColiNorm!M8/[1]E.ColiNorm!G8)-1</f>
        <v>0.47254263565891463</v>
      </c>
      <c r="O8">
        <f>([1]E.ColiNorm!N8/[1]E.ColiNorm!B8)-1</f>
        <v>7.2861413014776559</v>
      </c>
      <c r="P8">
        <f>([1]E.ColiNorm!O8/[1]E.ColiNorm!C8)-1</f>
        <v>9.6504218204690462E-2</v>
      </c>
      <c r="Q8">
        <f>([1]E.ColiNorm!P8/[1]E.ColiNorm!D8)-1</f>
        <v>9.9982182639162307</v>
      </c>
      <c r="R8">
        <f>([1]E.ColiNorm!Q8/[1]E.ColiNorm!E8)-1</f>
        <v>3.5759148354512496</v>
      </c>
      <c r="S8">
        <f>([1]E.ColiNorm!R8/[1]E.ColiNorm!F8)-1</f>
        <v>3.5006948063227377</v>
      </c>
      <c r="T8">
        <f>([1]E.ColiNorm!S8/[1]E.ColiNorm!G8)-1</f>
        <v>1.8495717223766581</v>
      </c>
    </row>
    <row r="9" spans="1:97" x14ac:dyDescent="0.25">
      <c r="A9" t="s">
        <v>102</v>
      </c>
      <c r="C9">
        <f>([1]E.ColiNorm!B9/[1]E.ColiNorm!B9)-1</f>
        <v>0</v>
      </c>
      <c r="D9">
        <f>([1]E.ColiNorm!C9/[1]E.ColiNorm!C9)-1</f>
        <v>0</v>
      </c>
      <c r="E9">
        <f>([1]E.ColiNorm!D9/[1]E.ColiNorm!D9)-1</f>
        <v>0</v>
      </c>
      <c r="F9">
        <f>([1]E.ColiNorm!E9/[1]E.ColiNorm!E9)-1</f>
        <v>0</v>
      </c>
      <c r="G9">
        <f>([1]E.ColiNorm!F9/[1]E.ColiNorm!F9)-1</f>
        <v>0</v>
      </c>
      <c r="H9">
        <f>([1]E.ColiNorm!G9/[1]E.ColiNorm!G9)-1</f>
        <v>0</v>
      </c>
      <c r="I9">
        <f>([1]E.ColiNorm!H9/[1]E.ColiNorm!B9)-1</f>
        <v>0.19582577286370806</v>
      </c>
      <c r="J9">
        <f>([1]E.ColiNorm!I9/[1]E.ColiNorm!C9)-1</f>
        <v>-0.69201899627775632</v>
      </c>
      <c r="K9">
        <f>([1]E.ColiNorm!J9/[1]E.ColiNorm!D9)-1</f>
        <v>0.14318371097900684</v>
      </c>
      <c r="L9">
        <f>([1]E.ColiNorm!K9/[1]E.ColiNorm!E9)-1</f>
        <v>1.1180347545644085</v>
      </c>
      <c r="M9">
        <f>([1]E.ColiNorm!L9/[1]E.ColiNorm!F9)-1</f>
        <v>-0.19736983745380177</v>
      </c>
      <c r="N9">
        <f>([1]E.ColiNorm!M9/[1]E.ColiNorm!G9)-1</f>
        <v>-0.72086918502973063</v>
      </c>
      <c r="O9">
        <f>([1]E.ColiNorm!N9/[1]E.ColiNorm!B9)-1</f>
        <v>2.085304843355229E-2</v>
      </c>
      <c r="P9">
        <f>([1]E.ColiNorm!O9/[1]E.ColiNorm!C9)-1</f>
        <v>-0.67531976220500811</v>
      </c>
      <c r="Q9">
        <f>([1]E.ColiNorm!P9/[1]E.ColiNorm!D9)-1</f>
        <v>-8.7436463794342334E-2</v>
      </c>
      <c r="R9">
        <f>([1]E.ColiNorm!Q9/[1]E.ColiNorm!E9)-1</f>
        <v>-0.3411057513463942</v>
      </c>
      <c r="S9">
        <f>([1]E.ColiNorm!R9/[1]E.ColiNorm!F9)-1</f>
        <v>-0.28994605400076678</v>
      </c>
      <c r="T9">
        <f>([1]E.ColiNorm!S9/[1]E.ColiNorm!G9)-1</f>
        <v>-0.63506373918177672</v>
      </c>
    </row>
    <row r="10" spans="1:97" x14ac:dyDescent="0.25">
      <c r="A10" t="s">
        <v>103</v>
      </c>
      <c r="C10">
        <f>([1]E.ColiNorm!B10/[1]E.ColiNorm!B10)-1</f>
        <v>0</v>
      </c>
      <c r="D10">
        <f>([1]E.ColiNorm!C10/[1]E.ColiNorm!C10)-1</f>
        <v>0</v>
      </c>
      <c r="E10">
        <f>([1]E.ColiNorm!D10/[1]E.ColiNorm!D10)-1</f>
        <v>0</v>
      </c>
      <c r="F10">
        <f>([1]E.ColiNorm!E10/[1]E.ColiNorm!E10)-1</f>
        <v>0</v>
      </c>
      <c r="G10">
        <f>([1]E.ColiNorm!F10/[1]E.ColiNorm!F10)-1</f>
        <v>0</v>
      </c>
      <c r="H10">
        <f>([1]E.ColiNorm!G10/[1]E.ColiNorm!G10)-1</f>
        <v>0</v>
      </c>
      <c r="I10">
        <f>([1]E.ColiNorm!H10/[1]E.ColiNorm!B10)-1</f>
        <v>0.51873443288908549</v>
      </c>
      <c r="J10">
        <f>([1]E.ColiNorm!I10/[1]E.ColiNorm!C10)-1</f>
        <v>-0.3896280084917586</v>
      </c>
      <c r="K10">
        <f>([1]E.ColiNorm!J10/[1]E.ColiNorm!D10)-1</f>
        <v>-9.6742731114958236E-3</v>
      </c>
      <c r="L10">
        <f>([1]E.ColiNorm!K10/[1]E.ColiNorm!E10)-1</f>
        <v>-1.4732182806422744E-2</v>
      </c>
      <c r="M10">
        <f>([1]E.ColiNorm!L10/[1]E.ColiNorm!F10)-1</f>
        <v>0.50105479737472636</v>
      </c>
      <c r="N10">
        <f>([1]E.ColiNorm!M10/[1]E.ColiNorm!G10)-1</f>
        <v>-0.53013957307060755</v>
      </c>
      <c r="O10">
        <f>([1]E.ColiNorm!N10/[1]E.ColiNorm!B10)-1</f>
        <v>0.52708808621317171</v>
      </c>
      <c r="P10">
        <f>([1]E.ColiNorm!O10/[1]E.ColiNorm!C10)-1</f>
        <v>0.19720745126047601</v>
      </c>
      <c r="Q10">
        <f>([1]E.ColiNorm!P10/[1]E.ColiNorm!D10)-1</f>
        <v>0.34942021892084796</v>
      </c>
      <c r="R10">
        <f>([1]E.ColiNorm!Q10/[1]E.ColiNorm!E10)-1</f>
        <v>-0.22400930284597009</v>
      </c>
      <c r="S10">
        <f>([1]E.ColiNorm!R10/[1]E.ColiNorm!F10)-1</f>
        <v>0.46693631737955155</v>
      </c>
      <c r="T10">
        <f>([1]E.ColiNorm!S10/[1]E.ColiNorm!G10)-1</f>
        <v>-0.64187375630524324</v>
      </c>
    </row>
    <row r="11" spans="1:97" x14ac:dyDescent="0.25">
      <c r="A11" t="s">
        <v>104</v>
      </c>
      <c r="C11">
        <f>([1]E.ColiNorm!B11/[1]E.ColiNorm!B11)-1</f>
        <v>0</v>
      </c>
      <c r="D11">
        <f>([1]E.ColiNorm!C11/[1]E.ColiNorm!C11)-1</f>
        <v>0</v>
      </c>
      <c r="E11">
        <f>([1]E.ColiNorm!D11/[1]E.ColiNorm!D11)-1</f>
        <v>0</v>
      </c>
      <c r="F11">
        <f>([1]E.ColiNorm!E11/[1]E.ColiNorm!E11)-1</f>
        <v>0</v>
      </c>
      <c r="G11">
        <f>([1]E.ColiNorm!F11/[1]E.ColiNorm!F11)-1</f>
        <v>0</v>
      </c>
      <c r="H11">
        <f>([1]E.ColiNorm!G11/[1]E.ColiNorm!G11)-1</f>
        <v>0</v>
      </c>
      <c r="I11">
        <f>([1]E.ColiNorm!H11/[1]E.ColiNorm!B11)-1</f>
        <v>0.39500981531188639</v>
      </c>
      <c r="J11">
        <f>([1]E.ColiNorm!I11/[1]E.ColiNorm!C11)-1</f>
        <v>-0.45183584782902242</v>
      </c>
      <c r="K11">
        <f>([1]E.ColiNorm!J11/[1]E.ColiNorm!D11)-1</f>
        <v>-1.7520485394383001E-2</v>
      </c>
      <c r="L11">
        <f>([1]E.ColiNorm!K11/[1]E.ColiNorm!E11)-1</f>
        <v>-0.15681844694981217</v>
      </c>
      <c r="M11">
        <f>([1]E.ColiNorm!L11/[1]E.ColiNorm!F11)-1</f>
        <v>5.2406350781442068E-3</v>
      </c>
      <c r="N11">
        <f>([1]E.ColiNorm!M11/[1]E.ColiNorm!G11)-1</f>
        <v>-0.64977855477855484</v>
      </c>
      <c r="O11">
        <f>([1]E.ColiNorm!N11/[1]E.ColiNorm!B11)-1</f>
        <v>-5.8038904327113894E-2</v>
      </c>
      <c r="P11">
        <f>([1]E.ColiNorm!O11/[1]E.ColiNorm!C11)-1</f>
        <v>-0.57823949145130493</v>
      </c>
      <c r="Q11">
        <f>([1]E.ColiNorm!P11/[1]E.ColiNorm!D11)-1</f>
        <v>8.0112351952392746E-2</v>
      </c>
      <c r="R11">
        <f>([1]E.ColiNorm!Q11/[1]E.ColiNorm!E11)-1</f>
        <v>-0.74362600390070299</v>
      </c>
      <c r="S11">
        <f>([1]E.ColiNorm!R11/[1]E.ColiNorm!F11)-1</f>
        <v>-5.0620030291556262E-2</v>
      </c>
      <c r="T11">
        <f>([1]E.ColiNorm!S11/[1]E.ColiNorm!G11)-1</f>
        <v>-0.47510652612693427</v>
      </c>
    </row>
    <row r="12" spans="1:97" x14ac:dyDescent="0.25">
      <c r="A12" t="s">
        <v>105</v>
      </c>
      <c r="C12">
        <f>([1]E.ColiNorm!B12/[1]E.ColiNorm!B12)-1</f>
        <v>0</v>
      </c>
      <c r="D12">
        <f>([1]E.ColiNorm!C12/[1]E.ColiNorm!C12)-1</f>
        <v>0</v>
      </c>
      <c r="E12">
        <f>([1]E.ColiNorm!D12/[1]E.ColiNorm!D12)-1</f>
        <v>0</v>
      </c>
      <c r="F12">
        <f>([1]E.ColiNorm!E12/[1]E.ColiNorm!E12)-1</f>
        <v>0</v>
      </c>
      <c r="G12">
        <f>([1]E.ColiNorm!F12/[1]E.ColiNorm!F12)-1</f>
        <v>0</v>
      </c>
      <c r="H12">
        <f>([1]E.ColiNorm!G12/[1]E.ColiNorm!G12)-1</f>
        <v>0</v>
      </c>
      <c r="I12">
        <f>([1]E.ColiNorm!H12/[1]E.ColiNorm!B12)-1</f>
        <v>0.63959329164962297</v>
      </c>
      <c r="J12">
        <f>([1]E.ColiNorm!I12/[1]E.ColiNorm!C12)-1</f>
        <v>-0.30213326676420316</v>
      </c>
      <c r="K12">
        <f>([1]E.ColiNorm!J12/[1]E.ColiNorm!D12)-1</f>
        <v>-2.1612057601411494E-2</v>
      </c>
      <c r="L12">
        <f>([1]E.ColiNorm!K12/[1]E.ColiNorm!E12)-1</f>
        <v>-0.27881034625440204</v>
      </c>
      <c r="M12">
        <f>([1]E.ColiNorm!L12/[1]E.ColiNorm!F12)-1</f>
        <v>0.27740253584547947</v>
      </c>
      <c r="N12">
        <f>([1]E.ColiNorm!M12/[1]E.ColiNorm!G12)-1</f>
        <v>-0.50936697653829133</v>
      </c>
      <c r="O12">
        <f>([1]E.ColiNorm!N12/[1]E.ColiNorm!B12)-1</f>
        <v>0.13591361147512671</v>
      </c>
      <c r="P12">
        <f>([1]E.ColiNorm!O12/[1]E.ColiNorm!C12)-1</f>
        <v>-0.38678264828976883</v>
      </c>
      <c r="Q12">
        <f>([1]E.ColiNorm!P12/[1]E.ColiNorm!D12)-1</f>
        <v>0.22888872718490028</v>
      </c>
      <c r="R12">
        <f>([1]E.ColiNorm!Q12/[1]E.ColiNorm!E12)-1</f>
        <v>-0.5334542719732287</v>
      </c>
      <c r="S12">
        <f>([1]E.ColiNorm!R12/[1]E.ColiNorm!F12)-1</f>
        <v>0.68685567010309279</v>
      </c>
      <c r="T12">
        <f>([1]E.ColiNorm!S12/[1]E.ColiNorm!G12)-1</f>
        <v>-0.10257899403358384</v>
      </c>
    </row>
    <row r="13" spans="1:97" x14ac:dyDescent="0.25">
      <c r="A13" t="s">
        <v>106</v>
      </c>
      <c r="C13">
        <f>([1]E.ColiNorm!B13/[1]E.ColiNorm!B13)-1</f>
        <v>0</v>
      </c>
      <c r="D13">
        <f>([1]E.ColiNorm!C13/[1]E.ColiNorm!C13)-1</f>
        <v>0</v>
      </c>
      <c r="E13">
        <f>([1]E.ColiNorm!D13/[1]E.ColiNorm!D13)-1</f>
        <v>0</v>
      </c>
      <c r="F13">
        <f>([1]E.ColiNorm!E13/[1]E.ColiNorm!E13)-1</f>
        <v>0</v>
      </c>
      <c r="G13">
        <f>([1]E.ColiNorm!F13/[1]E.ColiNorm!F13)-1</f>
        <v>0</v>
      </c>
      <c r="H13">
        <f>([1]E.ColiNorm!G13/[1]E.ColiNorm!G13)-1</f>
        <v>0</v>
      </c>
      <c r="I13">
        <f>([1]E.ColiNorm!H13/[1]E.ColiNorm!B13)-1</f>
        <v>4.631451334758915</v>
      </c>
      <c r="J13">
        <f>([1]E.ColiNorm!I13/[1]E.ColiNorm!C13)-1</f>
        <v>-0.26071560699751606</v>
      </c>
      <c r="K13">
        <f>([1]E.ColiNorm!J13/[1]E.ColiNorm!D13)-1</f>
        <v>3.318115381840296</v>
      </c>
      <c r="L13">
        <f>([1]E.ColiNorm!K13/[1]E.ColiNorm!E13)-1</f>
        <v>6.1437239475251273</v>
      </c>
      <c r="M13">
        <f>([1]E.ColiNorm!L13/[1]E.ColiNorm!F13)-1</f>
        <v>1.7413793103448278</v>
      </c>
      <c r="N13">
        <f>([1]E.ColiNorm!M13/[1]E.ColiNorm!G13)-1</f>
        <v>-0.31690476190476191</v>
      </c>
      <c r="O13">
        <f>([1]E.ColiNorm!N13/[1]E.ColiNorm!B13)-1</f>
        <v>3.9082994567759108</v>
      </c>
      <c r="P13">
        <f>([1]E.ColiNorm!O13/[1]E.ColiNorm!C13)-1</f>
        <v>0.18526815518136619</v>
      </c>
      <c r="Q13">
        <f>([1]E.ColiNorm!P13/[1]E.ColiNorm!D13)-1</f>
        <v>2.7716046827789755</v>
      </c>
      <c r="R13">
        <f>([1]E.ColiNorm!Q13/[1]E.ColiNorm!E13)-1</f>
        <v>5.4650882364200122</v>
      </c>
      <c r="S13">
        <f>([1]E.ColiNorm!R13/[1]E.ColiNorm!F13)-1</f>
        <v>2.2434210526315792</v>
      </c>
      <c r="T13">
        <f>([1]E.ColiNorm!S13/[1]E.ColiNorm!G13)-1</f>
        <v>0.6808224747624998</v>
      </c>
    </row>
    <row r="14" spans="1:97" x14ac:dyDescent="0.25">
      <c r="A14" t="s">
        <v>107</v>
      </c>
      <c r="C14">
        <f>([1]E.ColiNorm!B14/[1]E.ColiNorm!B14)-1</f>
        <v>0</v>
      </c>
      <c r="D14">
        <f>([1]E.ColiNorm!C14/[1]E.ColiNorm!C14)-1</f>
        <v>0</v>
      </c>
      <c r="E14">
        <f>([1]E.ColiNorm!D14/[1]E.ColiNorm!D14)-1</f>
        <v>0</v>
      </c>
      <c r="F14">
        <f>([1]E.ColiNorm!E14/[1]E.ColiNorm!E14)-1</f>
        <v>0</v>
      </c>
      <c r="G14">
        <f>([1]E.ColiNorm!F14/[1]E.ColiNorm!F14)-1</f>
        <v>0</v>
      </c>
      <c r="H14">
        <f>([1]E.ColiNorm!G14/[1]E.ColiNorm!G14)-1</f>
        <v>0</v>
      </c>
      <c r="I14">
        <f>([1]E.ColiNorm!H14/[1]E.ColiNorm!B14)-1</f>
        <v>-0.70732344783443568</v>
      </c>
      <c r="J14">
        <f>([1]E.ColiNorm!I14/[1]E.ColiNorm!C14)-1</f>
        <v>-0.94769414383607564</v>
      </c>
      <c r="K14">
        <f>([1]E.ColiNorm!J14/[1]E.ColiNorm!D14)-1</f>
        <v>-0.81050654174651626</v>
      </c>
      <c r="L14">
        <f>([1]E.ColiNorm!K14/[1]E.ColiNorm!E14)-1</f>
        <v>-0.85800496052539654</v>
      </c>
      <c r="M14">
        <f>([1]E.ColiNorm!L14/[1]E.ColiNorm!F14)-1</f>
        <v>-0.83690306908401468</v>
      </c>
      <c r="N14">
        <f>([1]E.ColiNorm!M14/[1]E.ColiNorm!G14)-1</f>
        <v>-0.93423569598633649</v>
      </c>
      <c r="O14">
        <f>([1]E.ColiNorm!N14/[1]E.ColiNorm!B14)-1</f>
        <v>-0.90717842439078666</v>
      </c>
      <c r="P14">
        <f>([1]E.ColiNorm!O14/[1]E.ColiNorm!C14)-1</f>
        <v>-0.95443338164160285</v>
      </c>
      <c r="Q14">
        <f>([1]E.ColiNorm!P14/[1]E.ColiNorm!D14)-1</f>
        <v>-0.89835790027551032</v>
      </c>
      <c r="R14">
        <f>([1]E.ColiNorm!Q14/[1]E.ColiNorm!E14)-1</f>
        <v>-0.96605898918037647</v>
      </c>
      <c r="S14">
        <f>([1]E.ColiNorm!R14/[1]E.ColiNorm!F14)-1</f>
        <v>-0.92079263881352869</v>
      </c>
      <c r="T14">
        <f>([1]E.ColiNorm!S14/[1]E.ColiNorm!G14)-1</f>
        <v>-0.95801931849963362</v>
      </c>
    </row>
    <row r="15" spans="1:97" x14ac:dyDescent="0.25">
      <c r="A15" t="s">
        <v>108</v>
      </c>
      <c r="C15">
        <f>([1]E.ColiNorm!B15/[1]E.ColiNorm!B15)-1</f>
        <v>0</v>
      </c>
      <c r="D15">
        <f>([1]E.ColiNorm!C15/[1]E.ColiNorm!C15)-1</f>
        <v>0</v>
      </c>
      <c r="E15">
        <f>([1]E.ColiNorm!D15/[1]E.ColiNorm!D15)-1</f>
        <v>0</v>
      </c>
      <c r="F15">
        <f>([1]E.ColiNorm!E15/[1]E.ColiNorm!E15)-1</f>
        <v>0</v>
      </c>
      <c r="G15">
        <f>([1]E.ColiNorm!F15/[1]E.ColiNorm!F15)-1</f>
        <v>0</v>
      </c>
      <c r="H15">
        <f>([1]E.ColiNorm!G15/[1]E.ColiNorm!G15)-1</f>
        <v>0</v>
      </c>
      <c r="I15">
        <f>([1]E.ColiNorm!H15/[1]E.ColiNorm!B15)-1</f>
        <v>0.24201765360022254</v>
      </c>
      <c r="J15">
        <f>([1]E.ColiNorm!I15/[1]E.ColiNorm!C15)-1</f>
        <v>-0.47943880019351715</v>
      </c>
      <c r="K15">
        <f>([1]E.ColiNorm!J15/[1]E.ColiNorm!D15)-1</f>
        <v>-0.24484333175877826</v>
      </c>
      <c r="L15">
        <f>([1]E.ColiNorm!K15/[1]E.ColiNorm!E15)-1</f>
        <v>-0.2017466365803815</v>
      </c>
      <c r="M15">
        <f>([1]E.ColiNorm!L15/[1]E.ColiNorm!F15)-1</f>
        <v>-0.22897877984084891</v>
      </c>
      <c r="N15">
        <f>([1]E.ColiNorm!M15/[1]E.ColiNorm!G15)-1</f>
        <v>-0.62885521885521889</v>
      </c>
      <c r="O15">
        <f>([1]E.ColiNorm!N15/[1]E.ColiNorm!B15)-1</f>
        <v>-8.6160649557778801E-2</v>
      </c>
      <c r="P15">
        <f>([1]E.ColiNorm!O15/[1]E.ColiNorm!C15)-1</f>
        <v>-0.47486419633330101</v>
      </c>
      <c r="Q15">
        <f>([1]E.ColiNorm!P15/[1]E.ColiNorm!D15)-1</f>
        <v>-0.23661300520402717</v>
      </c>
      <c r="R15">
        <f>([1]E.ColiNorm!Q15/[1]E.ColiNorm!E15)-1</f>
        <v>-0.64666877408477852</v>
      </c>
      <c r="S15">
        <f>([1]E.ColiNorm!R15/[1]E.ColiNorm!F15)-1</f>
        <v>-0.20116396761133604</v>
      </c>
      <c r="T15">
        <f>([1]E.ColiNorm!S15/[1]E.ColiNorm!G15)-1</f>
        <v>-0.41450461858625121</v>
      </c>
    </row>
    <row r="16" spans="1:97" x14ac:dyDescent="0.25">
      <c r="A16" t="s">
        <v>109</v>
      </c>
      <c r="C16">
        <f>([1]E.ColiNorm!B16/[1]E.ColiNorm!B16)-1</f>
        <v>0</v>
      </c>
      <c r="D16">
        <f>([1]E.ColiNorm!C16/[1]E.ColiNorm!C16)-1</f>
        <v>0</v>
      </c>
      <c r="E16">
        <f>([1]E.ColiNorm!D16/[1]E.ColiNorm!D16)-1</f>
        <v>0</v>
      </c>
      <c r="F16">
        <f>([1]E.ColiNorm!E16/[1]E.ColiNorm!E16)-1</f>
        <v>0</v>
      </c>
      <c r="G16">
        <f>([1]E.ColiNorm!F16/[1]E.ColiNorm!F16)-1</f>
        <v>0</v>
      </c>
      <c r="H16">
        <f>([1]E.ColiNorm!G16/[1]E.ColiNorm!G16)-1</f>
        <v>0</v>
      </c>
      <c r="I16">
        <f>([1]E.ColiNorm!H16/[1]E.ColiNorm!B16)-1</f>
        <v>0.42383187540004275</v>
      </c>
      <c r="J16">
        <f>([1]E.ColiNorm!I16/[1]E.ColiNorm!C16)-1</f>
        <v>-0.33567124370245982</v>
      </c>
      <c r="K16">
        <f>([1]E.ColiNorm!J16/[1]E.ColiNorm!D16)-1</f>
        <v>0.21261934412619343</v>
      </c>
      <c r="L16">
        <f>([1]E.ColiNorm!K16/[1]E.ColiNorm!E16)-1</f>
        <v>-3.3805379821426951E-2</v>
      </c>
      <c r="M16">
        <f>([1]E.ColiNorm!L16/[1]E.ColiNorm!F16)-1</f>
        <v>-0.29278117950370608</v>
      </c>
      <c r="N16">
        <f>([1]E.ColiNorm!M16/[1]E.ColiNorm!G16)-1</f>
        <v>-0.2361867704280155</v>
      </c>
      <c r="O16">
        <f>([1]E.ColiNorm!N16/[1]E.ColiNorm!B16)-1</f>
        <v>2.0803011757724121</v>
      </c>
      <c r="P16">
        <f>([1]E.ColiNorm!O16/[1]E.ColiNorm!C16)-1</f>
        <v>0.94473237688412337</v>
      </c>
      <c r="Q16">
        <f>([1]E.ColiNorm!P16/[1]E.ColiNorm!D16)-1</f>
        <v>1.1802795230157712</v>
      </c>
      <c r="R16">
        <f>([1]E.ColiNorm!Q16/[1]E.ColiNorm!E16)-1</f>
        <v>-0.59540905787680598</v>
      </c>
      <c r="S16">
        <f>([1]E.ColiNorm!R16/[1]E.ColiNorm!F16)-1</f>
        <v>0.35876783079193331</v>
      </c>
      <c r="T16">
        <f>([1]E.ColiNorm!S16/[1]E.ColiNorm!G16)-1</f>
        <v>-0.65740604190536689</v>
      </c>
    </row>
    <row r="17" spans="1:20" x14ac:dyDescent="0.25">
      <c r="A17" t="s">
        <v>110</v>
      </c>
      <c r="C17">
        <f>([1]E.ColiNorm!B17/[1]E.ColiNorm!B17)-1</f>
        <v>0</v>
      </c>
      <c r="D17">
        <f>([1]E.ColiNorm!C17/[1]E.ColiNorm!C17)-1</f>
        <v>0</v>
      </c>
      <c r="E17">
        <f>([1]E.ColiNorm!D17/[1]E.ColiNorm!D17)-1</f>
        <v>0</v>
      </c>
      <c r="F17">
        <f>([1]E.ColiNorm!E17/[1]E.ColiNorm!E17)-1</f>
        <v>0</v>
      </c>
      <c r="G17">
        <f>([1]E.ColiNorm!F17/[1]E.ColiNorm!F17)-1</f>
        <v>0</v>
      </c>
      <c r="H17">
        <f>([1]E.ColiNorm!G17/[1]E.ColiNorm!G17)-1</f>
        <v>0</v>
      </c>
      <c r="I17">
        <f>([1]E.ColiNorm!H17/[1]E.ColiNorm!B17)-1</f>
        <v>0.59004089753509459</v>
      </c>
      <c r="J17">
        <f>([1]E.ColiNorm!I17/[1]E.ColiNorm!C17)-1</f>
        <v>-0.3672139181573143</v>
      </c>
      <c r="K17">
        <f>([1]E.ColiNorm!J17/[1]E.ColiNorm!D17)-1</f>
        <v>0.64246575342465739</v>
      </c>
      <c r="L17">
        <f>([1]E.ColiNorm!K17/[1]E.ColiNorm!E17)-1</f>
        <v>5.1027112682860754E-2</v>
      </c>
      <c r="M17">
        <f>([1]E.ColiNorm!L17/[1]E.ColiNorm!F17)-1</f>
        <v>-1.4682112068965525E-2</v>
      </c>
      <c r="N17">
        <f>([1]E.ColiNorm!M17/[1]E.ColiNorm!G17)-1</f>
        <v>-0.72112612612612614</v>
      </c>
      <c r="O17">
        <f>([1]E.ColiNorm!N17/[1]E.ColiNorm!B17)-1</f>
        <v>0.25385753540477696</v>
      </c>
      <c r="P17">
        <f>([1]E.ColiNorm!O17/[1]E.ColiNorm!C17)-1</f>
        <v>-0.25372005044136192</v>
      </c>
      <c r="Q17">
        <f>([1]E.ColiNorm!P17/[1]E.ColiNorm!D17)-1</f>
        <v>1.5174541607898444</v>
      </c>
      <c r="R17">
        <f>([1]E.ColiNorm!Q17/[1]E.ColiNorm!E17)-1</f>
        <v>0.97146722420366483</v>
      </c>
      <c r="S17">
        <f>([1]E.ColiNorm!R17/[1]E.ColiNorm!F17)-1</f>
        <v>0.22687088815789491</v>
      </c>
      <c r="T17">
        <f>([1]E.ColiNorm!S17/[1]E.ColiNorm!G17)-1</f>
        <v>-0.45797109062415187</v>
      </c>
    </row>
    <row r="18" spans="1:20" x14ac:dyDescent="0.25">
      <c r="A18" t="s">
        <v>111</v>
      </c>
      <c r="C18">
        <f>([1]E.ColiNorm!B18/[1]E.ColiNorm!B18)-1</f>
        <v>0</v>
      </c>
      <c r="D18">
        <f>([1]E.ColiNorm!C18/[1]E.ColiNorm!C18)-1</f>
        <v>0</v>
      </c>
      <c r="E18">
        <f>([1]E.ColiNorm!D18/[1]E.ColiNorm!D18)-1</f>
        <v>0</v>
      </c>
      <c r="F18">
        <f>([1]E.ColiNorm!E18/[1]E.ColiNorm!E18)-1</f>
        <v>0</v>
      </c>
      <c r="G18">
        <f>([1]E.ColiNorm!F18/[1]E.ColiNorm!F18)-1</f>
        <v>0</v>
      </c>
      <c r="H18">
        <f>([1]E.ColiNorm!G18/[1]E.ColiNorm!G18)-1</f>
        <v>0</v>
      </c>
      <c r="I18">
        <f>([1]E.ColiNorm!H18/[1]E.ColiNorm!B18)-1</f>
        <v>-0.17263823456484007</v>
      </c>
      <c r="J18">
        <f>([1]E.ColiNorm!I18/[1]E.ColiNorm!C18)-1</f>
        <v>-0.77274007321881166</v>
      </c>
      <c r="K18">
        <f>([1]E.ColiNorm!J18/[1]E.ColiNorm!D18)-1</f>
        <v>-0.13461481808808373</v>
      </c>
      <c r="L18">
        <f>([1]E.ColiNorm!K18/[1]E.ColiNorm!E18)-1</f>
        <v>-0.29802452316076289</v>
      </c>
      <c r="M18">
        <f>([1]E.ColiNorm!L18/[1]E.ColiNorm!F18)-1</f>
        <v>-0.58633183408295864</v>
      </c>
      <c r="N18">
        <f>([1]E.ColiNorm!M18/[1]E.ColiNorm!G18)-1</f>
        <v>-0.71452736318407961</v>
      </c>
      <c r="O18">
        <f>([1]E.ColiNorm!N18/[1]E.ColiNorm!B18)-1</f>
        <v>-0.16897280055174801</v>
      </c>
      <c r="P18">
        <f>([1]E.ColiNorm!O18/[1]E.ColiNorm!C18)-1</f>
        <v>-0.6962225442773522</v>
      </c>
      <c r="Q18">
        <f>([1]E.ColiNorm!P18/[1]E.ColiNorm!D18)-1</f>
        <v>-7.2614768642795369E-2</v>
      </c>
      <c r="R18">
        <f>([1]E.ColiNorm!Q18/[1]E.ColiNorm!E18)-1</f>
        <v>-0.55876685934489401</v>
      </c>
      <c r="S18">
        <f>([1]E.ColiNorm!R18/[1]E.ColiNorm!F18)-1</f>
        <v>-0.6916475972540046</v>
      </c>
      <c r="T18">
        <f>([1]E.ColiNorm!S18/[1]E.ColiNorm!G18)-1</f>
        <v>-0.72622311184601773</v>
      </c>
    </row>
    <row r="19" spans="1:20" x14ac:dyDescent="0.25">
      <c r="A19" t="s">
        <v>112</v>
      </c>
      <c r="C19">
        <f>([1]E.ColiNorm!B19/[1]E.ColiNorm!B19)-1</f>
        <v>0</v>
      </c>
      <c r="D19">
        <f>([1]E.ColiNorm!C19/[1]E.ColiNorm!C19)-1</f>
        <v>0</v>
      </c>
      <c r="E19">
        <f>([1]E.ColiNorm!D19/[1]E.ColiNorm!D19)-1</f>
        <v>0</v>
      </c>
      <c r="F19">
        <f>([1]E.ColiNorm!E19/[1]E.ColiNorm!E19)-1</f>
        <v>0</v>
      </c>
      <c r="G19">
        <f>([1]E.ColiNorm!F19/[1]E.ColiNorm!F19)-1</f>
        <v>0</v>
      </c>
      <c r="H19">
        <f>([1]E.ColiNorm!G19/[1]E.ColiNorm!G19)-1</f>
        <v>0</v>
      </c>
      <c r="I19">
        <f>([1]E.ColiNorm!H19/[1]E.ColiNorm!B19)-1</f>
        <v>4.4422018348623853</v>
      </c>
      <c r="J19">
        <f>([1]E.ColiNorm!I19/[1]E.ColiNorm!C19)-1</f>
        <v>0.2751185054373082</v>
      </c>
      <c r="K19">
        <f>([1]E.ColiNorm!J19/[1]E.ColiNorm!D19)-1</f>
        <v>4.6313111545988264</v>
      </c>
      <c r="L19">
        <f>([1]E.ColiNorm!K19/[1]E.ColiNorm!E19)-1</f>
        <v>5.1964501967907957</v>
      </c>
      <c r="M19">
        <f>([1]E.ColiNorm!L19/[1]E.ColiNorm!F19)-1</f>
        <v>7.7715517241379306</v>
      </c>
      <c r="N19">
        <f>([1]E.ColiNorm!M19/[1]E.ColiNorm!G19)-1</f>
        <v>1.3534234234234233</v>
      </c>
      <c r="O19">
        <f>([1]E.ColiNorm!N19/[1]E.ColiNorm!B19)-1</f>
        <v>8.6186071238702819</v>
      </c>
      <c r="P19">
        <f>([1]E.ColiNorm!O19/[1]E.ColiNorm!C19)-1</f>
        <v>1.4564073574814107</v>
      </c>
      <c r="Q19">
        <f>([1]E.ColiNorm!P19/[1]E.ColiNorm!D19)-1</f>
        <v>5.2812814829740082</v>
      </c>
      <c r="R19">
        <f>([1]E.ColiNorm!Q19/[1]E.ColiNorm!E19)-1</f>
        <v>5.7410618711196735</v>
      </c>
      <c r="S19">
        <f>([1]E.ColiNorm!R19/[1]E.ColiNorm!F19)-1</f>
        <v>5.9835526315789469</v>
      </c>
      <c r="T19">
        <f>([1]E.ColiNorm!S19/[1]E.ColiNorm!G19)-1</f>
        <v>2.0142095448217896</v>
      </c>
    </row>
    <row r="20" spans="1:20" x14ac:dyDescent="0.25">
      <c r="A20" t="s">
        <v>113</v>
      </c>
      <c r="C20">
        <f>([1]E.ColiNorm!B20/[1]E.ColiNorm!B20)-1</f>
        <v>0</v>
      </c>
      <c r="D20">
        <f>([1]E.ColiNorm!C20/[1]E.ColiNorm!C20)-1</f>
        <v>0</v>
      </c>
      <c r="E20">
        <f>([1]E.ColiNorm!D20/[1]E.ColiNorm!D20)-1</f>
        <v>0</v>
      </c>
      <c r="F20">
        <f>([1]E.ColiNorm!E20/[1]E.ColiNorm!E20)-1</f>
        <v>0</v>
      </c>
      <c r="G20">
        <f>([1]E.ColiNorm!F20/[1]E.ColiNorm!F20)-1</f>
        <v>0</v>
      </c>
      <c r="H20">
        <f>([1]E.ColiNorm!G20/[1]E.ColiNorm!G20)-1</f>
        <v>0</v>
      </c>
      <c r="I20">
        <f>([1]E.ColiNorm!H20/[1]E.ColiNorm!B20)-1</f>
        <v>4.0474905558562924E-4</v>
      </c>
      <c r="J20">
        <f>([1]E.ColiNorm!I20/[1]E.ColiNorm!C20)-1</f>
        <v>-0.32327044025157237</v>
      </c>
      <c r="K20">
        <f>([1]E.ColiNorm!J20/[1]E.ColiNorm!D20)-1</f>
        <v>1.1255439161966159</v>
      </c>
      <c r="L20">
        <f>([1]E.ColiNorm!K20/[1]E.ColiNorm!E20)-1</f>
        <v>0.29995458673932784</v>
      </c>
      <c r="M20">
        <f>([1]E.ColiNorm!L20/[1]E.ColiNorm!F20)-1</f>
        <v>0.48076923076923062</v>
      </c>
      <c r="N20">
        <f>([1]E.ColiNorm!M20/[1]E.ColiNorm!G20)-1</f>
        <v>-0.58818181818181825</v>
      </c>
      <c r="O20">
        <f>([1]E.ColiNorm!N20/[1]E.ColiNorm!B20)-1</f>
        <v>0.1826156299840509</v>
      </c>
      <c r="P20">
        <f>([1]E.ColiNorm!O20/[1]E.ColiNorm!C20)-1</f>
        <v>-0.55901639344262288</v>
      </c>
      <c r="Q20">
        <f>([1]E.ColiNorm!P20/[1]E.ColiNorm!D20)-1</f>
        <v>2.1832738737243838</v>
      </c>
      <c r="R20">
        <f>([1]E.ColiNorm!Q20/[1]E.ColiNorm!E20)-1</f>
        <v>1.1159280667951244E-2</v>
      </c>
      <c r="S20">
        <f>([1]E.ColiNorm!R20/[1]E.ColiNorm!F20)-1</f>
        <v>0.87044534412955454</v>
      </c>
      <c r="T20">
        <f>([1]E.ColiNorm!S20/[1]E.ColiNorm!G20)-1</f>
        <v>-0.13287392879229609</v>
      </c>
    </row>
    <row r="21" spans="1:20" x14ac:dyDescent="0.25">
      <c r="A21" s="1"/>
      <c r="B21" s="1"/>
    </row>
    <row r="22" spans="1:20" x14ac:dyDescent="0.25">
      <c r="A22" t="s">
        <v>0</v>
      </c>
      <c r="C22" t="s">
        <v>1</v>
      </c>
      <c r="D22" t="s">
        <v>2</v>
      </c>
      <c r="E22" t="s">
        <v>3</v>
      </c>
      <c r="F22" t="s">
        <v>4</v>
      </c>
      <c r="G22" t="s">
        <v>5</v>
      </c>
      <c r="H22" t="s">
        <v>6</v>
      </c>
      <c r="I22" t="s">
        <v>123</v>
      </c>
      <c r="J22" t="s">
        <v>124</v>
      </c>
      <c r="L22" t="s">
        <v>125</v>
      </c>
      <c r="R22" t="s">
        <v>123</v>
      </c>
      <c r="S22" t="s">
        <v>126</v>
      </c>
    </row>
    <row r="23" spans="1:20" x14ac:dyDescent="0.25">
      <c r="A23" t="s">
        <v>96</v>
      </c>
      <c r="C23">
        <f>[1]E.ColiNorm!B3</f>
        <v>25.079568442346595</v>
      </c>
      <c r="D23">
        <f>[1]E.ColiNorm!C3</f>
        <v>33.449814126394052</v>
      </c>
      <c r="E23">
        <f>[1]E.ColiNorm!D3</f>
        <v>28.124270225187658</v>
      </c>
      <c r="F23">
        <f>[1]E.ColiNorm!E3</f>
        <v>26.351091703056767</v>
      </c>
      <c r="G23">
        <f>[1]E.ColiNorm!F3</f>
        <v>27.226345083487942</v>
      </c>
      <c r="H23">
        <f>[1]E.ColiNorm!G3</f>
        <v>36.147019867549666</v>
      </c>
      <c r="I23">
        <f>AVERAGE(C23:H23)</f>
        <v>29.396351574670444</v>
      </c>
      <c r="J23">
        <f>_xlfn.STDEV.P(C23:H23)</f>
        <v>4.004943288973525</v>
      </c>
      <c r="L23">
        <f t="shared" ref="L23:M27" si="0">(C23/$C23)-1</f>
        <v>0</v>
      </c>
      <c r="M23">
        <f t="shared" si="0"/>
        <v>0.33374759630689588</v>
      </c>
      <c r="N23">
        <f t="shared" ref="N23:Q23" si="1">(E23/$C23)-1</f>
        <v>0.12140168160549836</v>
      </c>
      <c r="O23">
        <f t="shared" si="1"/>
        <v>5.0699567005436208E-2</v>
      </c>
      <c r="P23">
        <f t="shared" si="1"/>
        <v>8.559862766683568E-2</v>
      </c>
      <c r="Q23">
        <f t="shared" si="1"/>
        <v>0.44129353543882321</v>
      </c>
      <c r="R23">
        <f>AVERAGE(L23:Q23)</f>
        <v>0.17212350133724821</v>
      </c>
      <c r="S23">
        <f>_xlfn.STDEV.P(M23:Q23)</f>
        <v>0.15326616324530284</v>
      </c>
    </row>
    <row r="24" spans="1:20" x14ac:dyDescent="0.25">
      <c r="A24" t="s">
        <v>97</v>
      </c>
      <c r="C24">
        <f>[1]E.ColiNorm!B4</f>
        <v>14.724207687120701</v>
      </c>
      <c r="D24">
        <f>[1]E.ColiNorm!C4</f>
        <v>26.613382899628252</v>
      </c>
      <c r="E24">
        <f>[1]E.ColiNorm!D4</f>
        <v>17.330275229357799</v>
      </c>
      <c r="F24">
        <f>[1]E.ColiNorm!E4</f>
        <v>17.944978165938863</v>
      </c>
      <c r="G24">
        <f>[1]E.ColiNorm!F4</f>
        <v>17.89239332096475</v>
      </c>
      <c r="H24">
        <f>[1]E.ColiNorm!G4</f>
        <v>31.859602649006622</v>
      </c>
      <c r="I24">
        <f t="shared" ref="I24:I28" si="2">AVERAGE(C24:H24)</f>
        <v>21.060806658669499</v>
      </c>
      <c r="J24">
        <f t="shared" ref="J24:J28" si="3">_xlfn.STDEV.P(C24:H24)</f>
        <v>6.0726391750011741</v>
      </c>
      <c r="L24">
        <f t="shared" si="0"/>
        <v>0</v>
      </c>
      <c r="M24">
        <f t="shared" si="0"/>
        <v>0.80745772303300511</v>
      </c>
      <c r="N24">
        <f t="shared" ref="N24:Q27" si="4">(E24/$C24)-1</f>
        <v>0.17699203907023331</v>
      </c>
      <c r="O24">
        <f t="shared" si="4"/>
        <v>0.21873981590434766</v>
      </c>
      <c r="P24">
        <f t="shared" si="4"/>
        <v>0.21516849674806404</v>
      </c>
      <c r="Q24">
        <f t="shared" si="4"/>
        <v>1.1637566737716072</v>
      </c>
      <c r="R24">
        <f>AVERAGE(L24:Q24)</f>
        <v>0.4303524580878762</v>
      </c>
      <c r="S24">
        <f t="shared" ref="S24:S28" si="5">_xlfn.STDEV.P(M24:Q24)</f>
        <v>0.39958103715520138</v>
      </c>
    </row>
    <row r="25" spans="1:20" x14ac:dyDescent="0.25">
      <c r="A25" t="s">
        <v>98</v>
      </c>
      <c r="C25">
        <f>[1]E.ColiNorm!B5</f>
        <v>9.9177343223196228</v>
      </c>
      <c r="D25">
        <f>[1]E.ColiNorm!C5</f>
        <v>21.858736059479554</v>
      </c>
      <c r="E25">
        <f>[1]E.ColiNorm!D5</f>
        <v>13.989157631359467</v>
      </c>
      <c r="F25">
        <f>[1]E.ColiNorm!E5</f>
        <v>16.311790393013101</v>
      </c>
      <c r="G25">
        <f>[1]E.ColiNorm!F5</f>
        <v>18.679035250463823</v>
      </c>
      <c r="H25">
        <f>[1]E.ColiNorm!G5</f>
        <v>34.459602649006619</v>
      </c>
      <c r="I25">
        <f t="shared" si="2"/>
        <v>19.202676050940365</v>
      </c>
      <c r="J25">
        <f t="shared" si="3"/>
        <v>7.7658526123243297</v>
      </c>
      <c r="L25">
        <f t="shared" si="0"/>
        <v>0</v>
      </c>
      <c r="M25">
        <f t="shared" si="0"/>
        <v>1.2040050024618014</v>
      </c>
      <c r="N25">
        <f t="shared" si="4"/>
        <v>0.4105194973691928</v>
      </c>
      <c r="O25">
        <f t="shared" si="4"/>
        <v>0.64470935224628967</v>
      </c>
      <c r="P25">
        <f t="shared" si="4"/>
        <v>0.88339742156906764</v>
      </c>
      <c r="Q25">
        <f t="shared" si="4"/>
        <v>2.4745438352241509</v>
      </c>
      <c r="R25">
        <f t="shared" ref="R25:R28" si="6">AVERAGE(M25:Q25)</f>
        <v>1.1234350217741005</v>
      </c>
      <c r="S25">
        <f t="shared" si="5"/>
        <v>0.7248491441237942</v>
      </c>
    </row>
    <row r="26" spans="1:20" x14ac:dyDescent="0.25">
      <c r="A26" t="s">
        <v>99</v>
      </c>
      <c r="C26">
        <f>[1]E.ColiNorm!B6</f>
        <v>4.4295347269049223</v>
      </c>
      <c r="D26">
        <f>[1]E.ColiNorm!C6</f>
        <v>10.154894671623296</v>
      </c>
      <c r="E26">
        <f>[1]E.ColiNorm!D6</f>
        <v>5.5521267723102588</v>
      </c>
      <c r="F26">
        <f>[1]E.ColiNorm!E6</f>
        <v>6.2786026200873364</v>
      </c>
      <c r="G26">
        <f>[1]E.ColiNorm!F6</f>
        <v>6.01669758812616</v>
      </c>
      <c r="H26">
        <f>[1]E.ColiNorm!G6</f>
        <v>9.7827814569536429</v>
      </c>
      <c r="I26">
        <f t="shared" si="2"/>
        <v>7.0357729726676039</v>
      </c>
      <c r="J26">
        <f t="shared" si="3"/>
        <v>2.1556314314430542</v>
      </c>
      <c r="L26">
        <f t="shared" si="0"/>
        <v>0</v>
      </c>
      <c r="M26">
        <f t="shared" si="0"/>
        <v>1.2925420608947098</v>
      </c>
      <c r="N26">
        <f t="shared" si="4"/>
        <v>0.25343339980759838</v>
      </c>
      <c r="O26">
        <f t="shared" si="4"/>
        <v>0.41744065848523682</v>
      </c>
      <c r="P26">
        <f t="shared" si="4"/>
        <v>0.35831367379983181</v>
      </c>
      <c r="Q26">
        <f t="shared" si="4"/>
        <v>1.208534769472104</v>
      </c>
      <c r="R26">
        <f t="shared" si="6"/>
        <v>0.70605291249189617</v>
      </c>
      <c r="S26">
        <f t="shared" si="5"/>
        <v>0.44845101679894706</v>
      </c>
    </row>
    <row r="27" spans="1:20" x14ac:dyDescent="0.25">
      <c r="A27" t="s">
        <v>100</v>
      </c>
      <c r="C27">
        <f>[1]E.ColiNorm!B7</f>
        <v>1.887390424814565</v>
      </c>
      <c r="D27">
        <f>[1]E.ColiNorm!C7</f>
        <v>10.996282527881041</v>
      </c>
      <c r="E27">
        <f>[1]E.ColiNorm!D7</f>
        <v>3.8106755629691409</v>
      </c>
      <c r="F27">
        <f>[1]E.ColiNorm!E7</f>
        <v>6.0471615720524019</v>
      </c>
      <c r="G27">
        <f>[1]E.ColiNorm!F7</f>
        <v>5.4267161410018554</v>
      </c>
      <c r="H27">
        <f>[1]E.ColiNorm!G7</f>
        <v>10.590728476821193</v>
      </c>
      <c r="I27">
        <f t="shared" si="2"/>
        <v>6.4598257842567</v>
      </c>
      <c r="J27">
        <f t="shared" si="3"/>
        <v>3.3368289872386394</v>
      </c>
      <c r="L27">
        <f t="shared" si="0"/>
        <v>0</v>
      </c>
      <c r="M27">
        <f t="shared" si="0"/>
        <v>4.8261832757583365</v>
      </c>
      <c r="N27">
        <f t="shared" si="4"/>
        <v>1.0190181707335606</v>
      </c>
      <c r="O27">
        <f t="shared" si="4"/>
        <v>2.2039802112732092</v>
      </c>
      <c r="P27">
        <f t="shared" si="4"/>
        <v>1.8752483162221334</v>
      </c>
      <c r="Q27">
        <f t="shared" si="4"/>
        <v>4.6113077281621395</v>
      </c>
      <c r="R27">
        <f t="shared" si="6"/>
        <v>2.9071475404298761</v>
      </c>
      <c r="S27">
        <f t="shared" si="5"/>
        <v>1.5304347694261899</v>
      </c>
    </row>
    <row r="28" spans="1:20" x14ac:dyDescent="0.25">
      <c r="A28" t="s">
        <v>103</v>
      </c>
      <c r="C28">
        <f>[1]E.ColiNorm!B10</f>
        <v>1.0903573836817262</v>
      </c>
      <c r="D28">
        <f>[1]E.ColiNorm!C10</f>
        <v>2.2403965303593556</v>
      </c>
      <c r="E28">
        <f>[1]E.ColiNorm!D10</f>
        <v>1.3002502085070893</v>
      </c>
      <c r="F28">
        <f>[1]E.ColiNorm!E10</f>
        <v>1.8349344978165938</v>
      </c>
      <c r="G28">
        <f>[1]E.ColiNorm!F10</f>
        <v>1.228200371057514</v>
      </c>
      <c r="H28">
        <f>[1]E.ColiNorm!G10</f>
        <v>3.2264900662251654</v>
      </c>
      <c r="I28">
        <f t="shared" si="2"/>
        <v>1.8201048429412408</v>
      </c>
      <c r="J28">
        <f t="shared" si="3"/>
        <v>0.74250875601146993</v>
      </c>
      <c r="L28">
        <f t="shared" ref="L28:Q28" si="7">(C28/$C28)-1</f>
        <v>0</v>
      </c>
      <c r="M28">
        <f t="shared" si="7"/>
        <v>1.0547359644544989</v>
      </c>
      <c r="N28">
        <f t="shared" si="7"/>
        <v>0.19249910897712641</v>
      </c>
      <c r="O28">
        <f t="shared" si="7"/>
        <v>0.68287437245640614</v>
      </c>
      <c r="P28">
        <f t="shared" si="7"/>
        <v>0.12642000635639672</v>
      </c>
      <c r="Q28">
        <f t="shared" si="7"/>
        <v>1.9591124107680398</v>
      </c>
      <c r="R28">
        <f t="shared" si="6"/>
        <v>0.80312837260249348</v>
      </c>
      <c r="S28">
        <f t="shared" si="5"/>
        <v>0.67005504428596674</v>
      </c>
    </row>
    <row r="29" spans="1:20" x14ac:dyDescent="0.25">
      <c r="C29">
        <f>[1]E.ColiNorm!B11</f>
        <v>0.77208361429534722</v>
      </c>
      <c r="D29">
        <f>[1]E.ColiNorm!C11</f>
        <v>1.9045848822800495</v>
      </c>
      <c r="E29">
        <f>[1]E.ColiNorm!D11</f>
        <v>0.97414512093411176</v>
      </c>
      <c r="F29">
        <f>[1]E.ColiNorm!E11</f>
        <v>1.1423580786026202</v>
      </c>
      <c r="G29">
        <f>[1]E.ColiNorm!F11</f>
        <v>1.0315398886827458</v>
      </c>
      <c r="H29">
        <f>[1]E.ColiNorm!G11</f>
        <v>1.8940397350993377</v>
      </c>
    </row>
    <row r="30" spans="1:20" x14ac:dyDescent="0.25">
      <c r="C30">
        <f>[1]E.ColiNorm!B12</f>
        <v>0.52933243425488874</v>
      </c>
      <c r="D30">
        <f>[1]E.ColiNorm!C12</f>
        <v>1.0570012391573731</v>
      </c>
      <c r="E30">
        <f>[1]E.ColiNorm!D12</f>
        <v>0.75979983319432864</v>
      </c>
      <c r="F30">
        <f>[1]E.ColiNorm!E12</f>
        <v>0.77641921397379909</v>
      </c>
      <c r="G30">
        <f>[1]E.ColiNorm!F12</f>
        <v>0.53988868274582558</v>
      </c>
      <c r="H30">
        <f>[1]E.ColiNorm!G12</f>
        <v>0.99735099337748345</v>
      </c>
    </row>
    <row r="31" spans="1:20" x14ac:dyDescent="0.25">
      <c r="C31">
        <f>[1]E.ColiNorm!B13</f>
        <v>0.17936614969656103</v>
      </c>
      <c r="D31">
        <f>[1]E.ColiNorm!C13</f>
        <v>0.94795539033457255</v>
      </c>
      <c r="E31">
        <f>[1]E.ColiNorm!D13</f>
        <v>0.36947456213511259</v>
      </c>
      <c r="F31">
        <f>[1]E.ColiNorm!E13</f>
        <v>0.26375545851528387</v>
      </c>
      <c r="G31">
        <f>[1]E.ColiNorm!F13</f>
        <v>0.42857142857142855</v>
      </c>
      <c r="H31">
        <f>[1]E.ColiNorm!G13</f>
        <v>0.77880794701986755</v>
      </c>
    </row>
    <row r="32" spans="1:20" x14ac:dyDescent="0.25">
      <c r="C32">
        <f>[1]E.ColiNorm!B14</f>
        <v>0.46392447741065407</v>
      </c>
      <c r="D32">
        <f>[1]E.ColiNorm!C14</f>
        <v>1.9925650557620818</v>
      </c>
      <c r="E32">
        <f>[1]E.ColiNorm!D14</f>
        <v>0.804837364470392</v>
      </c>
      <c r="F32">
        <f>[1]E.ColiNorm!E14</f>
        <v>0.68122270742358082</v>
      </c>
      <c r="G32">
        <f>[1]E.ColiNorm!F14</f>
        <v>1.0797773654916512</v>
      </c>
      <c r="H32">
        <f>[1]E.ColiNorm!G14</f>
        <v>1.5509933774834437</v>
      </c>
    </row>
    <row r="33" spans="3:8" x14ac:dyDescent="0.25">
      <c r="C33">
        <f>[1]E.ColiNorm!B15</f>
        <v>0.17801753202966958</v>
      </c>
      <c r="D33">
        <f>[1]E.ColiNorm!C15</f>
        <v>0.38661710037174724</v>
      </c>
      <c r="E33">
        <f>[1]E.ColiNorm!D15</f>
        <v>0.26605504587155965</v>
      </c>
      <c r="F33">
        <f>[1]E.ColiNorm!E15</f>
        <v>0.22358078602620088</v>
      </c>
      <c r="G33">
        <f>[1]E.ColiNorm!F15</f>
        <v>0.24118738404452691</v>
      </c>
      <c r="H33">
        <f>[1]E.ColiNorm!G15</f>
        <v>0.3933774834437086</v>
      </c>
    </row>
    <row r="34" spans="3:8" x14ac:dyDescent="0.25">
      <c r="C34">
        <f>[1]E.ColiNorm!B16</f>
        <v>5.7990559676331759E-2</v>
      </c>
      <c r="D34">
        <f>[1]E.ColiNorm!C16</f>
        <v>0.23667905824039653</v>
      </c>
      <c r="E34">
        <f>[1]E.ColiNorm!D16</f>
        <v>0.10091743119266056</v>
      </c>
      <c r="F34">
        <f>[1]E.ColiNorm!E16</f>
        <v>0.25240174672489085</v>
      </c>
      <c r="G34">
        <f>[1]E.ColiNorm!F16</f>
        <v>0.19851576994434136</v>
      </c>
      <c r="H34">
        <f>[1]E.ColiNorm!G16</f>
        <v>0.34039735099337748</v>
      </c>
    </row>
    <row r="35" spans="3:8" x14ac:dyDescent="0.25">
      <c r="C35">
        <f>[1]E.ColiNorm!B17</f>
        <v>0.11193526635198921</v>
      </c>
      <c r="D35">
        <f>[1]E.ColiNorm!C17</f>
        <v>0.20446096654275092</v>
      </c>
      <c r="E35">
        <f>[1]E.ColiNorm!D17</f>
        <v>7.3394495412844041E-2</v>
      </c>
      <c r="F35">
        <f>[1]E.ColiNorm!E17</f>
        <v>0.12314410480349346</v>
      </c>
      <c r="G35">
        <f>[1]E.ColiNorm!F17</f>
        <v>0.11873840445269017</v>
      </c>
      <c r="H35">
        <f>[1]E.ColiNorm!G17</f>
        <v>0.29403973509933773</v>
      </c>
    </row>
    <row r="36" spans="3:8" x14ac:dyDescent="0.25">
      <c r="C36">
        <f>[1]E.ColiNorm!B18</f>
        <v>4.9898853674983146E-2</v>
      </c>
      <c r="D36">
        <f>[1]E.ColiNorm!C18</f>
        <v>0.16604708798017348</v>
      </c>
      <c r="E36">
        <f>[1]E.ColiNorm!D18</f>
        <v>5.170975813177648E-2</v>
      </c>
      <c r="F36">
        <f>[1]E.ColiNorm!E18</f>
        <v>8.7336244541484712E-2</v>
      </c>
      <c r="G36">
        <f>[1]E.ColiNorm!F18</f>
        <v>0.1280148423005566</v>
      </c>
      <c r="H36">
        <f>[1]E.ColiNorm!G18</f>
        <v>0.17748344370860927</v>
      </c>
    </row>
    <row r="37" spans="3:8" x14ac:dyDescent="0.25">
      <c r="C37">
        <f>[1]E.ColiNorm!B19</f>
        <v>1.0114632501685773E-2</v>
      </c>
      <c r="D37">
        <f>[1]E.ColiNorm!C19</f>
        <v>3.5935563816604711E-2</v>
      </c>
      <c r="E37">
        <f>[1]E.ColiNorm!D19</f>
        <v>1.7514595496246871E-2</v>
      </c>
      <c r="F37">
        <f>[1]E.ColiNorm!E19</f>
        <v>3.1441048034934499E-2</v>
      </c>
      <c r="G37">
        <f>[1]E.ColiNorm!F19</f>
        <v>2.5974025974025976E-2</v>
      </c>
      <c r="H37">
        <f>[1]E.ColiNorm!G19</f>
        <v>4.900662251655629E-2</v>
      </c>
    </row>
    <row r="38" spans="3:8" x14ac:dyDescent="0.25">
      <c r="C38">
        <f>[1]E.ColiNorm!B20</f>
        <v>2.2926500337154418E-2</v>
      </c>
      <c r="D38">
        <f>[1]E.ColiNorm!C20</f>
        <v>3.717472118959108E-2</v>
      </c>
      <c r="E38">
        <f>[1]E.ColiNorm!D20</f>
        <v>1.4178482068390326E-2</v>
      </c>
      <c r="F38">
        <f>[1]E.ColiNorm!E20</f>
        <v>2.0960698689956331E-2</v>
      </c>
      <c r="G38">
        <f>[1]E.ColiNorm!F20</f>
        <v>2.4118738404452691E-2</v>
      </c>
      <c r="H38">
        <f>[1]E.ColiNorm!G20</f>
        <v>4.3708609271523181E-2</v>
      </c>
    </row>
    <row r="39" spans="3:8" x14ac:dyDescent="0.25">
      <c r="C39">
        <f>[1]E.ColiNorm!B21</f>
        <v>4.720161834120027E-3</v>
      </c>
      <c r="D39">
        <f>[1]E.ColiNorm!C21</f>
        <v>3.5935563816604711E-2</v>
      </c>
      <c r="E39">
        <f>[1]E.ColiNorm!D21</f>
        <v>8.3402835696413675E-3</v>
      </c>
      <c r="F39">
        <f>[1]E.ColiNorm!E21</f>
        <v>6.9868995633187774E-3</v>
      </c>
      <c r="G39">
        <f>[1]E.ColiNorm!F21</f>
        <v>1.8552875695732839E-2</v>
      </c>
      <c r="H39">
        <f>[1]E.ColiNorm!G21</f>
        <v>3.0463576158940398E-2</v>
      </c>
    </row>
  </sheetData>
  <conditionalFormatting sqref="I3:T20">
    <cfRule type="cellIs" dxfId="4" priority="5" operator="greaterThan">
      <formula>0.1</formula>
    </cfRule>
  </conditionalFormatting>
  <conditionalFormatting sqref="I3:T20">
    <cfRule type="cellIs" dxfId="3" priority="4" operator="greaterThan">
      <formula>0.05</formula>
    </cfRule>
  </conditionalFormatting>
  <conditionalFormatting sqref="I3:N20">
    <cfRule type="cellIs" dxfId="2" priority="3" operator="greaterThan">
      <formula>0.05</formula>
    </cfRule>
  </conditionalFormatting>
  <conditionalFormatting sqref="O3:T20">
    <cfRule type="cellIs" dxfId="1" priority="1" operator="greaterThan">
      <formula>0.05</formula>
    </cfRule>
    <cfRule type="cellIs" dxfId="0" priority="2" operator="greaterThan">
      <formula>0.05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Sheet5</vt:lpstr>
      <vt:lpstr>E.ColiNormRatios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Robson</dc:creator>
  <cp:lastModifiedBy>James Robson</cp:lastModifiedBy>
  <dcterms:created xsi:type="dcterms:W3CDTF">2017-01-12T10:42:24Z</dcterms:created>
  <dcterms:modified xsi:type="dcterms:W3CDTF">2017-02-23T11:58:45Z</dcterms:modified>
</cp:coreProperties>
</file>