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srch\jpjc1\phd\jr1214\Thesis\Chap1-PotAleMM\Analysis\"/>
    </mc:Choice>
  </mc:AlternateContent>
  <bookViews>
    <workbookView xWindow="0" yWindow="0" windowWidth="27225" windowHeight="10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8" i="1" s="1"/>
  <c r="D20" i="1"/>
  <c r="D35" i="1" s="1"/>
  <c r="E20" i="1"/>
  <c r="E27" i="1" s="1"/>
  <c r="F20" i="1"/>
  <c r="G20" i="1"/>
  <c r="G26" i="1" s="1"/>
  <c r="H20" i="1"/>
  <c r="H35" i="1" s="1"/>
  <c r="I20" i="1"/>
  <c r="I25" i="1" s="1"/>
  <c r="J20" i="1"/>
  <c r="K20" i="1"/>
  <c r="K28" i="1" s="1"/>
  <c r="L20" i="1"/>
  <c r="L35" i="1" s="1"/>
  <c r="M20" i="1"/>
  <c r="M27" i="1" s="1"/>
  <c r="N20" i="1"/>
  <c r="O20" i="1"/>
  <c r="O26" i="1" s="1"/>
  <c r="P20" i="1"/>
  <c r="P35" i="1" s="1"/>
  <c r="Q20" i="1"/>
  <c r="Q25" i="1" s="1"/>
  <c r="R20" i="1"/>
  <c r="S20" i="1"/>
  <c r="S28" i="1" s="1"/>
  <c r="B20" i="1"/>
  <c r="K40" i="1" l="1"/>
  <c r="C39" i="1"/>
  <c r="G37" i="1"/>
  <c r="S35" i="1"/>
  <c r="K33" i="1"/>
  <c r="S29" i="1"/>
  <c r="G27" i="1"/>
  <c r="O41" i="1"/>
  <c r="C40" i="1"/>
  <c r="O38" i="1"/>
  <c r="S36" i="1"/>
  <c r="K35" i="1"/>
  <c r="S31" i="1"/>
  <c r="G29" i="1"/>
  <c r="O25" i="1"/>
  <c r="G41" i="1"/>
  <c r="S39" i="1"/>
  <c r="G38" i="1"/>
  <c r="K36" i="1"/>
  <c r="C35" i="1"/>
  <c r="O31" i="1"/>
  <c r="C29" i="1"/>
  <c r="K25" i="1"/>
  <c r="S40" i="1"/>
  <c r="K39" i="1"/>
  <c r="O37" i="1"/>
  <c r="C36" i="1"/>
  <c r="O33" i="1"/>
  <c r="C31" i="1"/>
  <c r="K27" i="1"/>
  <c r="Q41" i="1"/>
  <c r="I41" i="1"/>
  <c r="M39" i="1"/>
  <c r="E39" i="1"/>
  <c r="Q37" i="1"/>
  <c r="I37" i="1"/>
  <c r="M35" i="1"/>
  <c r="E35" i="1"/>
  <c r="M34" i="1"/>
  <c r="Q32" i="1"/>
  <c r="E30" i="1"/>
  <c r="I28" i="1"/>
  <c r="M26" i="1"/>
  <c r="Q40" i="1"/>
  <c r="I40" i="1"/>
  <c r="M38" i="1"/>
  <c r="E38" i="1"/>
  <c r="Q36" i="1"/>
  <c r="I36" i="1"/>
  <c r="I34" i="1"/>
  <c r="M32" i="1"/>
  <c r="Q30" i="1"/>
  <c r="E28" i="1"/>
  <c r="I26" i="1"/>
  <c r="M41" i="1"/>
  <c r="E41" i="1"/>
  <c r="O40" i="1"/>
  <c r="G40" i="1"/>
  <c r="Q39" i="1"/>
  <c r="I39" i="1"/>
  <c r="S38" i="1"/>
  <c r="K38" i="1"/>
  <c r="C38" i="1"/>
  <c r="M37" i="1"/>
  <c r="E37" i="1"/>
  <c r="O36" i="1"/>
  <c r="G36" i="1"/>
  <c r="Q35" i="1"/>
  <c r="I35" i="1"/>
  <c r="S34" i="1"/>
  <c r="E34" i="1"/>
  <c r="G33" i="1"/>
  <c r="I32" i="1"/>
  <c r="K31" i="1"/>
  <c r="M30" i="1"/>
  <c r="O29" i="1"/>
  <c r="Q28" i="1"/>
  <c r="S27" i="1"/>
  <c r="C27" i="1"/>
  <c r="E26" i="1"/>
  <c r="G25" i="1"/>
  <c r="S41" i="1"/>
  <c r="K41" i="1"/>
  <c r="C41" i="1"/>
  <c r="M40" i="1"/>
  <c r="E40" i="1"/>
  <c r="O39" i="1"/>
  <c r="G39" i="1"/>
  <c r="Q38" i="1"/>
  <c r="I38" i="1"/>
  <c r="S37" i="1"/>
  <c r="K37" i="1"/>
  <c r="C37" i="1"/>
  <c r="M36" i="1"/>
  <c r="E36" i="1"/>
  <c r="O35" i="1"/>
  <c r="G35" i="1"/>
  <c r="Q34" i="1"/>
  <c r="S33" i="1"/>
  <c r="C33" i="1"/>
  <c r="E32" i="1"/>
  <c r="G31" i="1"/>
  <c r="I30" i="1"/>
  <c r="K29" i="1"/>
  <c r="M28" i="1"/>
  <c r="O27" i="1"/>
  <c r="Q26" i="1"/>
  <c r="S25" i="1"/>
  <c r="C25" i="1"/>
  <c r="B26" i="1"/>
  <c r="B28" i="1"/>
  <c r="B30" i="1"/>
  <c r="B32" i="1"/>
  <c r="B34" i="1"/>
  <c r="B25" i="1"/>
  <c r="B27" i="1"/>
  <c r="B29" i="1"/>
  <c r="B31" i="1"/>
  <c r="B33" i="1"/>
  <c r="R26" i="1"/>
  <c r="R28" i="1"/>
  <c r="R30" i="1"/>
  <c r="R32" i="1"/>
  <c r="R25" i="1"/>
  <c r="J46" i="1" s="1"/>
  <c r="R27" i="1"/>
  <c r="R29" i="1"/>
  <c r="R31" i="1"/>
  <c r="R33" i="1"/>
  <c r="N26" i="1"/>
  <c r="N28" i="1"/>
  <c r="N30" i="1"/>
  <c r="N32" i="1"/>
  <c r="N34" i="1"/>
  <c r="N25" i="1"/>
  <c r="N27" i="1"/>
  <c r="N29" i="1"/>
  <c r="N31" i="1"/>
  <c r="N33" i="1"/>
  <c r="J26" i="1"/>
  <c r="J28" i="1"/>
  <c r="J30" i="1"/>
  <c r="J32" i="1"/>
  <c r="J34" i="1"/>
  <c r="J25" i="1"/>
  <c r="J27" i="1"/>
  <c r="J29" i="1"/>
  <c r="J31" i="1"/>
  <c r="J33" i="1"/>
  <c r="F26" i="1"/>
  <c r="F28" i="1"/>
  <c r="F30" i="1"/>
  <c r="F32" i="1"/>
  <c r="F34" i="1"/>
  <c r="F25" i="1"/>
  <c r="F27" i="1"/>
  <c r="F29" i="1"/>
  <c r="F31" i="1"/>
  <c r="F33" i="1"/>
  <c r="B24" i="1"/>
  <c r="P24" i="1"/>
  <c r="L24" i="1"/>
  <c r="H24" i="1"/>
  <c r="D24" i="1"/>
  <c r="S24" i="1"/>
  <c r="O24" i="1"/>
  <c r="K24" i="1"/>
  <c r="G24" i="1"/>
  <c r="C24" i="1"/>
  <c r="P41" i="1"/>
  <c r="L41" i="1"/>
  <c r="H41" i="1"/>
  <c r="D41" i="1"/>
  <c r="R40" i="1"/>
  <c r="N40" i="1"/>
  <c r="J40" i="1"/>
  <c r="F40" i="1"/>
  <c r="B40" i="1"/>
  <c r="P39" i="1"/>
  <c r="L39" i="1"/>
  <c r="H39" i="1"/>
  <c r="D39" i="1"/>
  <c r="R38" i="1"/>
  <c r="N38" i="1"/>
  <c r="J38" i="1"/>
  <c r="F38" i="1"/>
  <c r="B38" i="1"/>
  <c r="P37" i="1"/>
  <c r="L37" i="1"/>
  <c r="H37" i="1"/>
  <c r="D37" i="1"/>
  <c r="R36" i="1"/>
  <c r="N36" i="1"/>
  <c r="J36" i="1"/>
  <c r="F36" i="1"/>
  <c r="B36" i="1"/>
  <c r="R34" i="1"/>
  <c r="K34" i="1"/>
  <c r="C34" i="1"/>
  <c r="M33" i="1"/>
  <c r="E33" i="1"/>
  <c r="O32" i="1"/>
  <c r="G32" i="1"/>
  <c r="Q31" i="1"/>
  <c r="I31" i="1"/>
  <c r="S30" i="1"/>
  <c r="K30" i="1"/>
  <c r="C30" i="1"/>
  <c r="M29" i="1"/>
  <c r="E29" i="1"/>
  <c r="O28" i="1"/>
  <c r="G28" i="1"/>
  <c r="Q27" i="1"/>
  <c r="I27" i="1"/>
  <c r="S26" i="1"/>
  <c r="K26" i="1"/>
  <c r="C26" i="1"/>
  <c r="M25" i="1"/>
  <c r="E25" i="1"/>
  <c r="P25" i="1"/>
  <c r="I46" i="1" s="1"/>
  <c r="P27" i="1"/>
  <c r="P29" i="1"/>
  <c r="P31" i="1"/>
  <c r="P33" i="1"/>
  <c r="P26" i="1"/>
  <c r="P28" i="1"/>
  <c r="P30" i="1"/>
  <c r="P32" i="1"/>
  <c r="P34" i="1"/>
  <c r="L25" i="1"/>
  <c r="G46" i="1" s="1"/>
  <c r="L27" i="1"/>
  <c r="L29" i="1"/>
  <c r="L31" i="1"/>
  <c r="L33" i="1"/>
  <c r="L26" i="1"/>
  <c r="L28" i="1"/>
  <c r="L30" i="1"/>
  <c r="L32" i="1"/>
  <c r="L34" i="1"/>
  <c r="H25" i="1"/>
  <c r="E46" i="1" s="1"/>
  <c r="H27" i="1"/>
  <c r="H29" i="1"/>
  <c r="H31" i="1"/>
  <c r="H33" i="1"/>
  <c r="H26" i="1"/>
  <c r="H28" i="1"/>
  <c r="H30" i="1"/>
  <c r="H32" i="1"/>
  <c r="H34" i="1"/>
  <c r="D25" i="1"/>
  <c r="D27" i="1"/>
  <c r="D29" i="1"/>
  <c r="D31" i="1"/>
  <c r="D33" i="1"/>
  <c r="D26" i="1"/>
  <c r="D28" i="1"/>
  <c r="D30" i="1"/>
  <c r="D32" i="1"/>
  <c r="D34" i="1"/>
  <c r="R24" i="1"/>
  <c r="N24" i="1"/>
  <c r="J24" i="1"/>
  <c r="F24" i="1"/>
  <c r="Q24" i="1"/>
  <c r="M24" i="1"/>
  <c r="I24" i="1"/>
  <c r="E24" i="1"/>
  <c r="R41" i="1"/>
  <c r="N41" i="1"/>
  <c r="J41" i="1"/>
  <c r="F41" i="1"/>
  <c r="B41" i="1"/>
  <c r="P40" i="1"/>
  <c r="L40" i="1"/>
  <c r="H40" i="1"/>
  <c r="D40" i="1"/>
  <c r="R39" i="1"/>
  <c r="N39" i="1"/>
  <c r="J39" i="1"/>
  <c r="F39" i="1"/>
  <c r="B39" i="1"/>
  <c r="P38" i="1"/>
  <c r="L38" i="1"/>
  <c r="H38" i="1"/>
  <c r="D38" i="1"/>
  <c r="R37" i="1"/>
  <c r="N37" i="1"/>
  <c r="J37" i="1"/>
  <c r="F37" i="1"/>
  <c r="B37" i="1"/>
  <c r="P36" i="1"/>
  <c r="L36" i="1"/>
  <c r="H36" i="1"/>
  <c r="D36" i="1"/>
  <c r="R35" i="1"/>
  <c r="N35" i="1"/>
  <c r="J35" i="1"/>
  <c r="F35" i="1"/>
  <c r="B35" i="1"/>
  <c r="O34" i="1"/>
  <c r="G34" i="1"/>
  <c r="Q33" i="1"/>
  <c r="I33" i="1"/>
  <c r="S32" i="1"/>
  <c r="K32" i="1"/>
  <c r="C32" i="1"/>
  <c r="M31" i="1"/>
  <c r="E31" i="1"/>
  <c r="O30" i="1"/>
  <c r="G30" i="1"/>
  <c r="Q29" i="1"/>
  <c r="I29" i="1"/>
  <c r="H46" i="1" l="1"/>
  <c r="I48" i="1"/>
  <c r="I47" i="1"/>
  <c r="D46" i="1"/>
  <c r="D48" i="1"/>
  <c r="C48" i="1"/>
  <c r="F48" i="1"/>
  <c r="G45" i="1"/>
  <c r="E47" i="1"/>
  <c r="G47" i="1"/>
  <c r="F46" i="1"/>
  <c r="B48" i="1"/>
  <c r="J48" i="1"/>
  <c r="F45" i="1"/>
  <c r="C46" i="1"/>
  <c r="F47" i="1"/>
  <c r="E48" i="1"/>
  <c r="C47" i="1"/>
  <c r="H48" i="1"/>
  <c r="G48" i="1"/>
  <c r="J45" i="1"/>
  <c r="C45" i="1"/>
  <c r="B45" i="1"/>
  <c r="H47" i="1"/>
  <c r="B46" i="1"/>
  <c r="H45" i="1"/>
  <c r="I45" i="1"/>
  <c r="B47" i="1"/>
  <c r="D47" i="1"/>
  <c r="D45" i="1"/>
  <c r="E45" i="1"/>
  <c r="J47" i="1"/>
</calcChain>
</file>

<file path=xl/sharedStrings.xml><?xml version="1.0" encoding="utf-8"?>
<sst xmlns="http://schemas.openxmlformats.org/spreadsheetml/2006/main" count="82" uniqueCount="41">
  <si>
    <t>Genus</t>
  </si>
  <si>
    <t>MM_5_Day7_A1</t>
  </si>
  <si>
    <t>MM_5_Day7_A3</t>
  </si>
  <si>
    <t>MM_10_Day7_B2</t>
  </si>
  <si>
    <t>MM_10_Day7_B3</t>
  </si>
  <si>
    <t>MM_15_Day7_c1</t>
  </si>
  <si>
    <t>MM_15_Day7_c3</t>
  </si>
  <si>
    <t>MM_5_Day14_A1</t>
  </si>
  <si>
    <t>MM_5_Day14_A3</t>
  </si>
  <si>
    <t>MM_10_Day14_B2</t>
  </si>
  <si>
    <t>MM_10_Day14_B3</t>
  </si>
  <si>
    <t>MM_15_Day14_c1</t>
  </si>
  <si>
    <t>MM_15_Day14_c3</t>
  </si>
  <si>
    <t>MM_5_Day21_A1</t>
  </si>
  <si>
    <t>MM_5_Day21_A3</t>
  </si>
  <si>
    <t>MM_10_Day21_B2</t>
  </si>
  <si>
    <t>MM_10_Day21_B3</t>
  </si>
  <si>
    <t>MM_15_Day21_c1</t>
  </si>
  <si>
    <t>MM_15_Day21_c3</t>
  </si>
  <si>
    <t>Methanobacterium</t>
  </si>
  <si>
    <t>Methanobrevibacter</t>
  </si>
  <si>
    <t>Methanocalculus</t>
  </si>
  <si>
    <t>Methanocaldococcus</t>
  </si>
  <si>
    <t>Methanocorpusculum</t>
  </si>
  <si>
    <t>Methanoculleus</t>
  </si>
  <si>
    <t>Methanofollis</t>
  </si>
  <si>
    <t>Methanogenium</t>
  </si>
  <si>
    <t>Methanohalophilus</t>
  </si>
  <si>
    <t>Methanolinea</t>
  </si>
  <si>
    <t>Methanolobus</t>
  </si>
  <si>
    <t>Methanomethylovorans</t>
  </si>
  <si>
    <t>Methanosaeta</t>
  </si>
  <si>
    <t>Methanosalsum</t>
  </si>
  <si>
    <t>Methanosarcina</t>
  </si>
  <si>
    <t>Methanosphaera</t>
  </si>
  <si>
    <t>Methanospirillum</t>
  </si>
  <si>
    <t>Methanothermobacter</t>
  </si>
  <si>
    <t>Total</t>
  </si>
  <si>
    <t>Week 1</t>
  </si>
  <si>
    <t>Week 2</t>
  </si>
  <si>
    <t>Week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</si>
</sst>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Methanogen Population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Sheet1!$A$45</c:f>
              <c:strCache>
                <c:ptCount val="1"/>
                <c:pt idx="0">
                  <c:v>Methanobacterium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Sheet1!$B$43:$J$44</c:f>
              <c:multiLvlStrCache>
                <c:ptCount val="9"/>
                <c:lvl>
                  <c:pt idx="0">
                    <c:v>5%</c:v>
                  </c:pt>
                  <c:pt idx="1">
                    <c:v>10%</c:v>
                  </c:pt>
                  <c:pt idx="2">
                    <c:v>15%</c:v>
                  </c:pt>
                  <c:pt idx="3">
                    <c:v>5%</c:v>
                  </c:pt>
                  <c:pt idx="4">
                    <c:v>10%</c:v>
                  </c:pt>
                  <c:pt idx="5">
                    <c:v>15%</c:v>
                  </c:pt>
                  <c:pt idx="6">
                    <c:v>5%</c:v>
                  </c:pt>
                  <c:pt idx="7">
                    <c:v>10%</c:v>
                  </c:pt>
                  <c:pt idx="8">
                    <c:v>15%</c:v>
                  </c:pt>
                </c:lvl>
                <c:lvl>
                  <c:pt idx="0">
                    <c:v>Week 1</c:v>
                  </c:pt>
                  <c:pt idx="3">
                    <c:v>Week 2</c:v>
                  </c:pt>
                  <c:pt idx="6">
                    <c:v>Week 3</c:v>
                  </c:pt>
                </c:lvl>
              </c:multiLvlStrCache>
            </c:multiLvlStrRef>
          </c:cat>
          <c:val>
            <c:numRef>
              <c:f>Sheet1!$B$45:$J$45</c:f>
              <c:numCache>
                <c:formatCode>General</c:formatCode>
                <c:ptCount val="9"/>
                <c:pt idx="0">
                  <c:v>0.6533703802072528</c:v>
                </c:pt>
                <c:pt idx="1">
                  <c:v>0.69370372157376547</c:v>
                </c:pt>
                <c:pt idx="2">
                  <c:v>0.61467075659340975</c:v>
                </c:pt>
                <c:pt idx="3">
                  <c:v>0.68672706812476558</c:v>
                </c:pt>
                <c:pt idx="4">
                  <c:v>0.69606561335607142</c:v>
                </c:pt>
                <c:pt idx="5">
                  <c:v>0.64818126493606276</c:v>
                </c:pt>
                <c:pt idx="6">
                  <c:v>0.66231024440827335</c:v>
                </c:pt>
                <c:pt idx="7">
                  <c:v>0.68293840370037473</c:v>
                </c:pt>
                <c:pt idx="8">
                  <c:v>0.68630721937251393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4F-47E9-9D05-28FFBB0B588E}"/>
            </c:ext>
          </c:extLst>
        </c:ser>
        <c:ser>
          <c:idx val="1"/>
          <c:order val="1"/>
          <c:tx>
            <c:strRef>
              <c:f>Sheet1!$A$46</c:f>
              <c:strCache>
                <c:ptCount val="1"/>
                <c:pt idx="0">
                  <c:v>Methanobrevibacter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Sheet1!$B$43:$J$44</c:f>
              <c:multiLvlStrCache>
                <c:ptCount val="9"/>
                <c:lvl>
                  <c:pt idx="0">
                    <c:v>5%</c:v>
                  </c:pt>
                  <c:pt idx="1">
                    <c:v>10%</c:v>
                  </c:pt>
                  <c:pt idx="2">
                    <c:v>15%</c:v>
                  </c:pt>
                  <c:pt idx="3">
                    <c:v>5%</c:v>
                  </c:pt>
                  <c:pt idx="4">
                    <c:v>10%</c:v>
                  </c:pt>
                  <c:pt idx="5">
                    <c:v>15%</c:v>
                  </c:pt>
                  <c:pt idx="6">
                    <c:v>5%</c:v>
                  </c:pt>
                  <c:pt idx="7">
                    <c:v>10%</c:v>
                  </c:pt>
                  <c:pt idx="8">
                    <c:v>15%</c:v>
                  </c:pt>
                </c:lvl>
                <c:lvl>
                  <c:pt idx="0">
                    <c:v>Week 1</c:v>
                  </c:pt>
                  <c:pt idx="3">
                    <c:v>Week 2</c:v>
                  </c:pt>
                  <c:pt idx="6">
                    <c:v>Week 3</c:v>
                  </c:pt>
                </c:lvl>
              </c:multiLvlStrCache>
            </c:multiLvlStrRef>
          </c:cat>
          <c:val>
            <c:numRef>
              <c:f>Sheet1!$B$46:$J$46</c:f>
              <c:numCache>
                <c:formatCode>General</c:formatCode>
                <c:ptCount val="9"/>
                <c:pt idx="0">
                  <c:v>5.4863222553886662E-2</c:v>
                </c:pt>
                <c:pt idx="1">
                  <c:v>4.9577683876895304E-2</c:v>
                </c:pt>
                <c:pt idx="2">
                  <c:v>4.6923030451297087E-2</c:v>
                </c:pt>
                <c:pt idx="3">
                  <c:v>5.5915484980320368E-2</c:v>
                </c:pt>
                <c:pt idx="4">
                  <c:v>4.0951639239410975E-2</c:v>
                </c:pt>
                <c:pt idx="5">
                  <c:v>5.4427676447056442E-2</c:v>
                </c:pt>
                <c:pt idx="6">
                  <c:v>4.8831297049360387E-2</c:v>
                </c:pt>
                <c:pt idx="7">
                  <c:v>4.9210243339859058E-2</c:v>
                </c:pt>
                <c:pt idx="8">
                  <c:v>3.8660079949318533E-2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4F-47E9-9D05-28FFBB0B588E}"/>
            </c:ext>
          </c:extLst>
        </c:ser>
        <c:ser>
          <c:idx val="2"/>
          <c:order val="2"/>
          <c:tx>
            <c:strRef>
              <c:f>Sheet1!$A$47</c:f>
              <c:strCache>
                <c:ptCount val="1"/>
                <c:pt idx="0">
                  <c:v>Methanofollis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Sheet1!$B$43:$J$44</c:f>
              <c:multiLvlStrCache>
                <c:ptCount val="9"/>
                <c:lvl>
                  <c:pt idx="0">
                    <c:v>5%</c:v>
                  </c:pt>
                  <c:pt idx="1">
                    <c:v>10%</c:v>
                  </c:pt>
                  <c:pt idx="2">
                    <c:v>15%</c:v>
                  </c:pt>
                  <c:pt idx="3">
                    <c:v>5%</c:v>
                  </c:pt>
                  <c:pt idx="4">
                    <c:v>10%</c:v>
                  </c:pt>
                  <c:pt idx="5">
                    <c:v>15%</c:v>
                  </c:pt>
                  <c:pt idx="6">
                    <c:v>5%</c:v>
                  </c:pt>
                  <c:pt idx="7">
                    <c:v>10%</c:v>
                  </c:pt>
                  <c:pt idx="8">
                    <c:v>15%</c:v>
                  </c:pt>
                </c:lvl>
                <c:lvl>
                  <c:pt idx="0">
                    <c:v>Week 1</c:v>
                  </c:pt>
                  <c:pt idx="3">
                    <c:v>Week 2</c:v>
                  </c:pt>
                  <c:pt idx="6">
                    <c:v>Week 3</c:v>
                  </c:pt>
                </c:lvl>
              </c:multiLvlStrCache>
            </c:multiLvlStrRef>
          </c:cat>
          <c:val>
            <c:numRef>
              <c:f>Sheet1!$B$47:$J$47</c:f>
              <c:numCache>
                <c:formatCode>General</c:formatCode>
                <c:ptCount val="9"/>
                <c:pt idx="0">
                  <c:v>1.4881184407631014E-2</c:v>
                </c:pt>
                <c:pt idx="1">
                  <c:v>1.1634165303004767E-2</c:v>
                </c:pt>
                <c:pt idx="2">
                  <c:v>1.6412958048782931E-2</c:v>
                </c:pt>
                <c:pt idx="3">
                  <c:v>1.4187984042558876E-2</c:v>
                </c:pt>
                <c:pt idx="4">
                  <c:v>1.4092663696492227E-2</c:v>
                </c:pt>
                <c:pt idx="5">
                  <c:v>1.0492601587669102E-2</c:v>
                </c:pt>
                <c:pt idx="6">
                  <c:v>7.9422752786153152E-3</c:v>
                </c:pt>
                <c:pt idx="7">
                  <c:v>1.2677456690101827E-2</c:v>
                </c:pt>
                <c:pt idx="8">
                  <c:v>1.507441769624312E-2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4F-47E9-9D05-28FFBB0B588E}"/>
            </c:ext>
          </c:extLst>
        </c:ser>
        <c:ser>
          <c:idx val="3"/>
          <c:order val="3"/>
          <c:tx>
            <c:strRef>
              <c:f>Sheet1!$A$48</c:f>
              <c:strCache>
                <c:ptCount val="1"/>
                <c:pt idx="0">
                  <c:v>Methanosaeta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Sheet1!$B$43:$J$44</c:f>
              <c:multiLvlStrCache>
                <c:ptCount val="9"/>
                <c:lvl>
                  <c:pt idx="0">
                    <c:v>5%</c:v>
                  </c:pt>
                  <c:pt idx="1">
                    <c:v>10%</c:v>
                  </c:pt>
                  <c:pt idx="2">
                    <c:v>15%</c:v>
                  </c:pt>
                  <c:pt idx="3">
                    <c:v>5%</c:v>
                  </c:pt>
                  <c:pt idx="4">
                    <c:v>10%</c:v>
                  </c:pt>
                  <c:pt idx="5">
                    <c:v>15%</c:v>
                  </c:pt>
                  <c:pt idx="6">
                    <c:v>5%</c:v>
                  </c:pt>
                  <c:pt idx="7">
                    <c:v>10%</c:v>
                  </c:pt>
                  <c:pt idx="8">
                    <c:v>15%</c:v>
                  </c:pt>
                </c:lvl>
                <c:lvl>
                  <c:pt idx="0">
                    <c:v>Week 1</c:v>
                  </c:pt>
                  <c:pt idx="3">
                    <c:v>Week 2</c:v>
                  </c:pt>
                  <c:pt idx="6">
                    <c:v>Week 3</c:v>
                  </c:pt>
                </c:lvl>
              </c:multiLvlStrCache>
            </c:multiLvlStrRef>
          </c:cat>
          <c:val>
            <c:numRef>
              <c:f>Sheet1!$B$48:$J$48</c:f>
              <c:numCache>
                <c:formatCode>General</c:formatCode>
                <c:ptCount val="9"/>
                <c:pt idx="0">
                  <c:v>0.25968253150261611</c:v>
                </c:pt>
                <c:pt idx="1">
                  <c:v>0.2337214106697256</c:v>
                </c:pt>
                <c:pt idx="2">
                  <c:v>0.30837696597400766</c:v>
                </c:pt>
                <c:pt idx="3">
                  <c:v>0.23321866460626306</c:v>
                </c:pt>
                <c:pt idx="4">
                  <c:v>0.2371034095440967</c:v>
                </c:pt>
                <c:pt idx="5">
                  <c:v>0.27421753951810857</c:v>
                </c:pt>
                <c:pt idx="6">
                  <c:v>0.26922983121394806</c:v>
                </c:pt>
                <c:pt idx="7">
                  <c:v>0.24484457277006866</c:v>
                </c:pt>
                <c:pt idx="8">
                  <c:v>0.24949262448613779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4F-47E9-9D05-28FFBB0B5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286400"/>
        <c:axId val="578286728"/>
      </c:barChart>
      <c:catAx>
        <c:axId val="57828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286728"/>
        <c:crosses val="autoZero"/>
        <c:auto val="1"/>
        <c:lblAlgn val="ctr"/>
        <c:lblOffset val="100"/>
        <c:noMultiLvlLbl val="0"/>
      </c:catAx>
      <c:valAx>
        <c:axId val="57828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286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552449</xdr:colOff>
      <xdr:row>31</xdr:row>
      <xdr:rowOff>123824</xdr:rowOff>
    </xdr:from>
    <xdr:to>
      <xdr:col>20</xdr:col>
      <xdr:colOff>333374</xdr:colOff>
      <xdr:row>55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7DD4AE-8791-4AF5-AF85-38FAD96860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topLeftCell="A30" workbookViewId="0">
      <selection activeCell="A43" sqref="A43:J48"/>
    </sheetView>
  </sheetViews>
  <sheetFormatPr defaultRowHeight="15" x14ac:dyDescent="0.25"/>
  <cols>
    <col min="1" max="1" width="21.710937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A2" t="s">
        <v>19</v>
      </c>
      <c r="B2">
        <v>1893</v>
      </c>
      <c r="C2">
        <v>5092</v>
      </c>
      <c r="D2">
        <v>3087</v>
      </c>
      <c r="E2">
        <v>4587</v>
      </c>
      <c r="F2">
        <v>1773</v>
      </c>
      <c r="G2">
        <v>4412</v>
      </c>
      <c r="H2">
        <v>2592</v>
      </c>
      <c r="I2">
        <v>3405</v>
      </c>
      <c r="J2">
        <v>3113</v>
      </c>
      <c r="K2">
        <v>2271</v>
      </c>
      <c r="L2">
        <v>2608</v>
      </c>
      <c r="M2">
        <v>2580</v>
      </c>
      <c r="N2">
        <v>1648</v>
      </c>
      <c r="O2">
        <v>2349</v>
      </c>
      <c r="P2">
        <v>2045</v>
      </c>
      <c r="Q2">
        <v>222</v>
      </c>
      <c r="R2">
        <v>3510</v>
      </c>
      <c r="S2">
        <v>2560</v>
      </c>
    </row>
    <row r="3" spans="1:19" x14ac:dyDescent="0.25">
      <c r="A3" t="s">
        <v>20</v>
      </c>
      <c r="B3">
        <v>129</v>
      </c>
      <c r="C3">
        <v>521</v>
      </c>
      <c r="D3">
        <v>267</v>
      </c>
      <c r="E3">
        <v>257</v>
      </c>
      <c r="F3">
        <v>140</v>
      </c>
      <c r="G3">
        <v>324</v>
      </c>
      <c r="H3">
        <v>212</v>
      </c>
      <c r="I3">
        <v>276</v>
      </c>
      <c r="J3">
        <v>199</v>
      </c>
      <c r="K3">
        <v>121</v>
      </c>
      <c r="L3">
        <v>172</v>
      </c>
      <c r="M3">
        <v>267</v>
      </c>
      <c r="N3">
        <v>121</v>
      </c>
      <c r="O3">
        <v>174</v>
      </c>
      <c r="P3">
        <v>113</v>
      </c>
      <c r="Q3">
        <v>20</v>
      </c>
      <c r="R3">
        <v>198</v>
      </c>
      <c r="S3">
        <v>144</v>
      </c>
    </row>
    <row r="4" spans="1:19" x14ac:dyDescent="0.25">
      <c r="A4" t="s">
        <v>21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22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t="s">
        <v>23</v>
      </c>
      <c r="B6">
        <v>0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24</v>
      </c>
      <c r="B7">
        <v>10</v>
      </c>
      <c r="C7">
        <v>40</v>
      </c>
      <c r="D7">
        <v>17</v>
      </c>
      <c r="E7">
        <v>10</v>
      </c>
      <c r="F7">
        <v>8</v>
      </c>
      <c r="G7">
        <v>28</v>
      </c>
      <c r="H7">
        <v>11</v>
      </c>
      <c r="I7">
        <v>18</v>
      </c>
      <c r="J7">
        <v>11</v>
      </c>
      <c r="K7">
        <v>8</v>
      </c>
      <c r="L7">
        <v>11</v>
      </c>
      <c r="M7">
        <v>21</v>
      </c>
      <c r="N7">
        <v>4</v>
      </c>
      <c r="O7">
        <v>9</v>
      </c>
      <c r="P7">
        <v>14</v>
      </c>
      <c r="Q7">
        <v>1</v>
      </c>
      <c r="R7">
        <v>7</v>
      </c>
      <c r="S7">
        <v>18</v>
      </c>
    </row>
    <row r="8" spans="1:19" x14ac:dyDescent="0.25">
      <c r="A8" t="s">
        <v>25</v>
      </c>
      <c r="B8">
        <v>29</v>
      </c>
      <c r="C8">
        <v>160</v>
      </c>
      <c r="D8">
        <v>55</v>
      </c>
      <c r="E8">
        <v>72</v>
      </c>
      <c r="F8">
        <v>48</v>
      </c>
      <c r="G8">
        <v>116</v>
      </c>
      <c r="H8">
        <v>50</v>
      </c>
      <c r="I8">
        <v>75</v>
      </c>
      <c r="J8">
        <v>63</v>
      </c>
      <c r="K8">
        <v>46</v>
      </c>
      <c r="L8">
        <v>28</v>
      </c>
      <c r="M8">
        <v>57</v>
      </c>
      <c r="N8">
        <v>18</v>
      </c>
      <c r="O8">
        <v>31</v>
      </c>
      <c r="P8">
        <v>39</v>
      </c>
      <c r="Q8">
        <v>4</v>
      </c>
      <c r="R8">
        <v>53</v>
      </c>
      <c r="S8">
        <v>74</v>
      </c>
    </row>
    <row r="9" spans="1:19" x14ac:dyDescent="0.25">
      <c r="A9" t="s">
        <v>26</v>
      </c>
      <c r="B9">
        <v>1</v>
      </c>
      <c r="C9">
        <v>16</v>
      </c>
      <c r="D9">
        <v>6</v>
      </c>
      <c r="E9">
        <v>7</v>
      </c>
      <c r="F9">
        <v>6</v>
      </c>
      <c r="G9">
        <v>7</v>
      </c>
      <c r="H9">
        <v>4</v>
      </c>
      <c r="I9">
        <v>4</v>
      </c>
      <c r="J9">
        <v>6</v>
      </c>
      <c r="K9">
        <v>3</v>
      </c>
      <c r="L9">
        <v>3</v>
      </c>
      <c r="M9">
        <v>5</v>
      </c>
      <c r="N9">
        <v>1</v>
      </c>
      <c r="O9">
        <v>2</v>
      </c>
      <c r="P9">
        <v>7</v>
      </c>
      <c r="Q9">
        <v>0</v>
      </c>
      <c r="R9">
        <v>4</v>
      </c>
      <c r="S9">
        <v>2</v>
      </c>
    </row>
    <row r="10" spans="1:19" x14ac:dyDescent="0.25">
      <c r="A10" t="s">
        <v>27</v>
      </c>
      <c r="B10">
        <v>5</v>
      </c>
      <c r="C10">
        <v>30</v>
      </c>
      <c r="D10">
        <v>8</v>
      </c>
      <c r="E10">
        <v>24</v>
      </c>
      <c r="F10">
        <v>4</v>
      </c>
      <c r="G10">
        <v>21</v>
      </c>
      <c r="H10">
        <v>2</v>
      </c>
      <c r="I10">
        <v>6</v>
      </c>
      <c r="J10">
        <v>5</v>
      </c>
      <c r="K10">
        <v>8</v>
      </c>
      <c r="L10">
        <v>12</v>
      </c>
      <c r="M10">
        <v>12</v>
      </c>
      <c r="N10">
        <v>3</v>
      </c>
      <c r="O10">
        <v>9</v>
      </c>
      <c r="P10">
        <v>4</v>
      </c>
      <c r="Q10">
        <v>1</v>
      </c>
      <c r="R10">
        <v>21</v>
      </c>
      <c r="S10">
        <v>6</v>
      </c>
    </row>
    <row r="11" spans="1:19" x14ac:dyDescent="0.25">
      <c r="A11" t="s">
        <v>28</v>
      </c>
      <c r="B11">
        <v>4</v>
      </c>
      <c r="C11">
        <v>12</v>
      </c>
      <c r="D11">
        <v>2</v>
      </c>
      <c r="E11">
        <v>9</v>
      </c>
      <c r="F11">
        <v>4</v>
      </c>
      <c r="G11">
        <v>13</v>
      </c>
      <c r="H11">
        <v>5</v>
      </c>
      <c r="I11">
        <v>3</v>
      </c>
      <c r="J11">
        <v>7</v>
      </c>
      <c r="K11">
        <v>1</v>
      </c>
      <c r="L11">
        <v>3</v>
      </c>
      <c r="M11">
        <v>6</v>
      </c>
      <c r="N11">
        <v>4</v>
      </c>
      <c r="O11">
        <v>5</v>
      </c>
      <c r="P11">
        <v>2</v>
      </c>
      <c r="Q11">
        <v>0</v>
      </c>
      <c r="R11">
        <v>5</v>
      </c>
      <c r="S11">
        <v>3</v>
      </c>
    </row>
    <row r="12" spans="1:19" x14ac:dyDescent="0.25">
      <c r="A12" t="s">
        <v>29</v>
      </c>
      <c r="B12">
        <v>0</v>
      </c>
      <c r="C12">
        <v>2</v>
      </c>
      <c r="D12">
        <v>0</v>
      </c>
      <c r="E12">
        <v>1</v>
      </c>
      <c r="F12">
        <v>0</v>
      </c>
      <c r="G12">
        <v>2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1</v>
      </c>
      <c r="Q12">
        <v>0</v>
      </c>
      <c r="R12">
        <v>0</v>
      </c>
      <c r="S12">
        <v>1</v>
      </c>
    </row>
    <row r="13" spans="1:19" x14ac:dyDescent="0.25">
      <c r="A13" t="s">
        <v>30</v>
      </c>
      <c r="B13">
        <v>6</v>
      </c>
      <c r="C13">
        <v>21</v>
      </c>
      <c r="D13">
        <v>4</v>
      </c>
      <c r="E13">
        <v>9</v>
      </c>
      <c r="F13">
        <v>5</v>
      </c>
      <c r="G13">
        <v>23</v>
      </c>
      <c r="H13">
        <v>3</v>
      </c>
      <c r="I13">
        <v>6</v>
      </c>
      <c r="J13">
        <v>3</v>
      </c>
      <c r="K13">
        <v>5</v>
      </c>
      <c r="L13">
        <v>6</v>
      </c>
      <c r="M13">
        <v>2</v>
      </c>
      <c r="N13">
        <v>0</v>
      </c>
      <c r="O13">
        <v>8</v>
      </c>
      <c r="P13">
        <v>0</v>
      </c>
      <c r="Q13">
        <v>0</v>
      </c>
      <c r="R13">
        <v>5</v>
      </c>
      <c r="S13">
        <v>1</v>
      </c>
    </row>
    <row r="14" spans="1:19" x14ac:dyDescent="0.25">
      <c r="A14" t="s">
        <v>31</v>
      </c>
      <c r="B14">
        <v>609</v>
      </c>
      <c r="C14">
        <v>2471</v>
      </c>
      <c r="D14">
        <v>931</v>
      </c>
      <c r="E14">
        <v>1712</v>
      </c>
      <c r="F14">
        <v>748</v>
      </c>
      <c r="G14">
        <v>2603</v>
      </c>
      <c r="H14">
        <v>892</v>
      </c>
      <c r="I14">
        <v>1141</v>
      </c>
      <c r="J14">
        <v>865</v>
      </c>
      <c r="K14">
        <v>929</v>
      </c>
      <c r="L14">
        <v>1017</v>
      </c>
      <c r="M14">
        <v>1184</v>
      </c>
      <c r="N14">
        <v>536</v>
      </c>
      <c r="O14">
        <v>1170</v>
      </c>
      <c r="P14">
        <v>661</v>
      </c>
      <c r="Q14">
        <v>88</v>
      </c>
      <c r="R14">
        <v>1266</v>
      </c>
      <c r="S14">
        <v>938</v>
      </c>
    </row>
    <row r="15" spans="1:19" x14ac:dyDescent="0.25">
      <c r="A15" t="s">
        <v>32</v>
      </c>
      <c r="B15">
        <v>3</v>
      </c>
      <c r="C15">
        <v>6</v>
      </c>
      <c r="D15">
        <v>0</v>
      </c>
      <c r="E15">
        <v>3</v>
      </c>
      <c r="F15">
        <v>1</v>
      </c>
      <c r="G15">
        <v>2</v>
      </c>
      <c r="H15">
        <v>1</v>
      </c>
      <c r="I15">
        <v>4</v>
      </c>
      <c r="J15">
        <v>1</v>
      </c>
      <c r="K15">
        <v>0</v>
      </c>
      <c r="L15">
        <v>1</v>
      </c>
      <c r="M15">
        <v>2</v>
      </c>
      <c r="N15">
        <v>1</v>
      </c>
      <c r="O15">
        <v>0</v>
      </c>
      <c r="P15">
        <v>1</v>
      </c>
      <c r="Q15">
        <v>0</v>
      </c>
      <c r="R15">
        <v>1</v>
      </c>
      <c r="S15">
        <v>1</v>
      </c>
    </row>
    <row r="16" spans="1:19" x14ac:dyDescent="0.25">
      <c r="A16" t="s">
        <v>33</v>
      </c>
      <c r="B16">
        <v>0</v>
      </c>
      <c r="C16">
        <v>2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</row>
    <row r="17" spans="1:19" x14ac:dyDescent="0.25">
      <c r="A17" t="s">
        <v>34</v>
      </c>
      <c r="B17">
        <v>6</v>
      </c>
      <c r="C17">
        <v>20</v>
      </c>
      <c r="D17">
        <v>8</v>
      </c>
      <c r="E17">
        <v>6</v>
      </c>
      <c r="F17">
        <v>4</v>
      </c>
      <c r="G17">
        <v>5</v>
      </c>
      <c r="H17">
        <v>3</v>
      </c>
      <c r="I17">
        <v>8</v>
      </c>
      <c r="J17">
        <v>8</v>
      </c>
      <c r="K17">
        <v>11</v>
      </c>
      <c r="L17">
        <v>2</v>
      </c>
      <c r="M17">
        <v>5</v>
      </c>
      <c r="N17">
        <v>7</v>
      </c>
      <c r="O17">
        <v>5</v>
      </c>
      <c r="P17">
        <v>4</v>
      </c>
      <c r="Q17">
        <v>0</v>
      </c>
      <c r="R17">
        <v>10</v>
      </c>
      <c r="S17">
        <v>2</v>
      </c>
    </row>
    <row r="18" spans="1:19" x14ac:dyDescent="0.25">
      <c r="A18" t="s">
        <v>35</v>
      </c>
      <c r="B18">
        <v>1</v>
      </c>
      <c r="C18">
        <v>5</v>
      </c>
      <c r="D18">
        <v>0</v>
      </c>
      <c r="E18">
        <v>0</v>
      </c>
      <c r="F18">
        <v>1</v>
      </c>
      <c r="G18">
        <v>0</v>
      </c>
      <c r="H18">
        <v>0</v>
      </c>
      <c r="I18">
        <v>1</v>
      </c>
      <c r="J18">
        <v>0</v>
      </c>
      <c r="K18">
        <v>2</v>
      </c>
      <c r="L18">
        <v>1</v>
      </c>
      <c r="M18">
        <v>3</v>
      </c>
      <c r="N18">
        <v>1</v>
      </c>
      <c r="O18">
        <v>2</v>
      </c>
      <c r="P18">
        <v>0</v>
      </c>
      <c r="Q18">
        <v>0</v>
      </c>
      <c r="R18">
        <v>1</v>
      </c>
      <c r="S18">
        <v>0</v>
      </c>
    </row>
    <row r="19" spans="1:19" x14ac:dyDescent="0.25">
      <c r="A19" t="s">
        <v>36</v>
      </c>
      <c r="B19">
        <v>2</v>
      </c>
      <c r="C19">
        <v>17</v>
      </c>
      <c r="D19">
        <v>4</v>
      </c>
      <c r="E19">
        <v>6</v>
      </c>
      <c r="F19">
        <v>4</v>
      </c>
      <c r="G19">
        <v>3</v>
      </c>
      <c r="H19">
        <v>5</v>
      </c>
      <c r="I19">
        <v>4</v>
      </c>
      <c r="J19">
        <v>5</v>
      </c>
      <c r="K19">
        <v>4</v>
      </c>
      <c r="L19">
        <v>5</v>
      </c>
      <c r="M19">
        <v>2</v>
      </c>
      <c r="N19">
        <v>4</v>
      </c>
      <c r="O19">
        <v>6</v>
      </c>
      <c r="P19">
        <v>1</v>
      </c>
      <c r="Q19">
        <v>1</v>
      </c>
      <c r="R19">
        <v>5</v>
      </c>
      <c r="S19">
        <v>1</v>
      </c>
    </row>
    <row r="20" spans="1:19" x14ac:dyDescent="0.25">
      <c r="A20" t="s">
        <v>37</v>
      </c>
      <c r="B20">
        <f>SUM(B2:B19)</f>
        <v>2698</v>
      </c>
      <c r="C20">
        <f t="shared" ref="C20:S20" si="0">SUM(C2:C19)</f>
        <v>8415</v>
      </c>
      <c r="D20">
        <f t="shared" si="0"/>
        <v>4390</v>
      </c>
      <c r="E20">
        <f t="shared" si="0"/>
        <v>6704</v>
      </c>
      <c r="F20">
        <f t="shared" si="0"/>
        <v>2746</v>
      </c>
      <c r="G20">
        <f t="shared" si="0"/>
        <v>7559</v>
      </c>
      <c r="H20">
        <f t="shared" si="0"/>
        <v>3780</v>
      </c>
      <c r="I20">
        <f t="shared" si="0"/>
        <v>4951</v>
      </c>
      <c r="J20">
        <f t="shared" si="0"/>
        <v>4287</v>
      </c>
      <c r="K20">
        <f t="shared" si="0"/>
        <v>3410</v>
      </c>
      <c r="L20">
        <f t="shared" si="0"/>
        <v>3869</v>
      </c>
      <c r="M20">
        <f t="shared" si="0"/>
        <v>4146</v>
      </c>
      <c r="N20">
        <f t="shared" si="0"/>
        <v>2348</v>
      </c>
      <c r="O20">
        <f t="shared" si="0"/>
        <v>3772</v>
      </c>
      <c r="P20">
        <f t="shared" si="0"/>
        <v>2892</v>
      </c>
      <c r="Q20">
        <f t="shared" si="0"/>
        <v>337</v>
      </c>
      <c r="R20">
        <f t="shared" si="0"/>
        <v>5086</v>
      </c>
      <c r="S20">
        <f t="shared" si="0"/>
        <v>3751</v>
      </c>
    </row>
    <row r="23" spans="1:19" x14ac:dyDescent="0.25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7</v>
      </c>
      <c r="I23" t="s">
        <v>8</v>
      </c>
      <c r="J23" t="s">
        <v>9</v>
      </c>
      <c r="K23" t="s">
        <v>10</v>
      </c>
      <c r="L23" t="s">
        <v>11</v>
      </c>
      <c r="M23" t="s">
        <v>12</v>
      </c>
      <c r="N23" t="s">
        <v>13</v>
      </c>
      <c r="O23" t="s">
        <v>14</v>
      </c>
      <c r="P23" t="s">
        <v>15</v>
      </c>
      <c r="Q23" t="s">
        <v>16</v>
      </c>
      <c r="R23" t="s">
        <v>17</v>
      </c>
      <c r="S23" t="s">
        <v>18</v>
      </c>
    </row>
    <row r="24" spans="1:19" x14ac:dyDescent="0.25">
      <c r="A24" t="s">
        <v>19</v>
      </c>
      <c r="B24">
        <f>B2/B$20</f>
        <v>0.7016308376575241</v>
      </c>
      <c r="C24">
        <f t="shared" ref="C24:S24" si="1">C2/C$20</f>
        <v>0.60510992275698161</v>
      </c>
      <c r="D24">
        <f t="shared" si="1"/>
        <v>0.70318906605922549</v>
      </c>
      <c r="E24">
        <f t="shared" si="1"/>
        <v>0.68421837708830546</v>
      </c>
      <c r="F24">
        <f t="shared" si="1"/>
        <v>0.64566642388929352</v>
      </c>
      <c r="G24">
        <f t="shared" si="1"/>
        <v>0.5836750892975261</v>
      </c>
      <c r="H24">
        <f t="shared" si="1"/>
        <v>0.68571428571428572</v>
      </c>
      <c r="I24">
        <f t="shared" si="1"/>
        <v>0.68773985053524544</v>
      </c>
      <c r="J24">
        <f t="shared" si="1"/>
        <v>0.7261488220200607</v>
      </c>
      <c r="K24">
        <f t="shared" si="1"/>
        <v>0.66598240469208214</v>
      </c>
      <c r="L24">
        <f t="shared" si="1"/>
        <v>0.67407598862755236</v>
      </c>
      <c r="M24">
        <f t="shared" si="1"/>
        <v>0.62228654124457305</v>
      </c>
      <c r="N24">
        <f t="shared" si="1"/>
        <v>0.7018739352640545</v>
      </c>
      <c r="O24">
        <f t="shared" si="1"/>
        <v>0.62274655355249209</v>
      </c>
      <c r="P24">
        <f t="shared" si="1"/>
        <v>0.70712309820193642</v>
      </c>
      <c r="Q24">
        <f t="shared" si="1"/>
        <v>0.65875370919881304</v>
      </c>
      <c r="R24">
        <f t="shared" si="1"/>
        <v>0.69012976799056236</v>
      </c>
      <c r="S24">
        <f t="shared" si="1"/>
        <v>0.68248467075446551</v>
      </c>
    </row>
    <row r="25" spans="1:19" x14ac:dyDescent="0.25">
      <c r="A25" t="s">
        <v>20</v>
      </c>
      <c r="B25">
        <f t="shared" ref="B25:S25" si="2">B3/B$20</f>
        <v>4.7813194959229061E-2</v>
      </c>
      <c r="C25">
        <f t="shared" si="2"/>
        <v>6.1913250148544263E-2</v>
      </c>
      <c r="D25">
        <f t="shared" si="2"/>
        <v>6.0820045558086559E-2</v>
      </c>
      <c r="E25">
        <f t="shared" si="2"/>
        <v>3.8335322195704055E-2</v>
      </c>
      <c r="F25">
        <f t="shared" si="2"/>
        <v>5.0983248361252731E-2</v>
      </c>
      <c r="G25">
        <f t="shared" si="2"/>
        <v>4.2862812541341444E-2</v>
      </c>
      <c r="H25">
        <f t="shared" si="2"/>
        <v>5.6084656084656084E-2</v>
      </c>
      <c r="I25">
        <f t="shared" si="2"/>
        <v>5.5746313875984652E-2</v>
      </c>
      <c r="J25">
        <f t="shared" si="2"/>
        <v>4.6419407511080008E-2</v>
      </c>
      <c r="K25">
        <f t="shared" si="2"/>
        <v>3.5483870967741936E-2</v>
      </c>
      <c r="L25">
        <f t="shared" si="2"/>
        <v>4.4455931765314032E-2</v>
      </c>
      <c r="M25">
        <f t="shared" si="2"/>
        <v>6.4399421128798845E-2</v>
      </c>
      <c r="N25">
        <f t="shared" si="2"/>
        <v>5.1533219761499147E-2</v>
      </c>
      <c r="O25">
        <f t="shared" si="2"/>
        <v>4.6129374337221633E-2</v>
      </c>
      <c r="P25">
        <f t="shared" si="2"/>
        <v>3.9073305670816044E-2</v>
      </c>
      <c r="Q25">
        <f t="shared" si="2"/>
        <v>5.9347181008902079E-2</v>
      </c>
      <c r="R25">
        <f t="shared" si="2"/>
        <v>3.8930397168698387E-2</v>
      </c>
      <c r="S25">
        <f t="shared" si="2"/>
        <v>3.838976272993868E-2</v>
      </c>
    </row>
    <row r="26" spans="1:19" x14ac:dyDescent="0.25">
      <c r="A26" t="s">
        <v>21</v>
      </c>
      <c r="B26">
        <f t="shared" ref="B26:S26" si="3">B4/B$20</f>
        <v>0</v>
      </c>
      <c r="C26">
        <f t="shared" si="3"/>
        <v>0</v>
      </c>
      <c r="D26">
        <f t="shared" si="3"/>
        <v>0</v>
      </c>
      <c r="E26">
        <f t="shared" si="3"/>
        <v>0</v>
      </c>
      <c r="F26">
        <f t="shared" si="3"/>
        <v>0</v>
      </c>
      <c r="G26">
        <f t="shared" si="3"/>
        <v>0</v>
      </c>
      <c r="H26">
        <f t="shared" si="3"/>
        <v>0</v>
      </c>
      <c r="I26">
        <f t="shared" si="3"/>
        <v>0</v>
      </c>
      <c r="J26">
        <f t="shared" si="3"/>
        <v>0</v>
      </c>
      <c r="K26">
        <f t="shared" si="3"/>
        <v>0</v>
      </c>
      <c r="L26">
        <f t="shared" si="3"/>
        <v>0</v>
      </c>
      <c r="M26">
        <f t="shared" si="3"/>
        <v>0</v>
      </c>
      <c r="N26">
        <f t="shared" si="3"/>
        <v>0</v>
      </c>
      <c r="O26">
        <f t="shared" si="3"/>
        <v>0</v>
      </c>
      <c r="P26">
        <f t="shared" si="3"/>
        <v>0</v>
      </c>
      <c r="Q26">
        <f t="shared" si="3"/>
        <v>0</v>
      </c>
      <c r="R26">
        <f t="shared" si="3"/>
        <v>0</v>
      </c>
      <c r="S26">
        <f t="shared" si="3"/>
        <v>0</v>
      </c>
    </row>
    <row r="27" spans="1:19" x14ac:dyDescent="0.25">
      <c r="A27" t="s">
        <v>22</v>
      </c>
      <c r="B27">
        <f t="shared" ref="B27:S27" si="4">B5/B$20</f>
        <v>0</v>
      </c>
      <c r="C27">
        <f t="shared" si="4"/>
        <v>0</v>
      </c>
      <c r="D27">
        <f t="shared" si="4"/>
        <v>0</v>
      </c>
      <c r="E27">
        <f t="shared" si="4"/>
        <v>0</v>
      </c>
      <c r="F27">
        <f t="shared" si="4"/>
        <v>0</v>
      </c>
      <c r="G27">
        <f t="shared" si="4"/>
        <v>0</v>
      </c>
      <c r="H27">
        <f t="shared" si="4"/>
        <v>0</v>
      </c>
      <c r="I27">
        <f t="shared" si="4"/>
        <v>0</v>
      </c>
      <c r="J27">
        <f t="shared" si="4"/>
        <v>0</v>
      </c>
      <c r="K27">
        <f t="shared" si="4"/>
        <v>0</v>
      </c>
      <c r="L27">
        <f t="shared" si="4"/>
        <v>0</v>
      </c>
      <c r="M27">
        <f t="shared" si="4"/>
        <v>0</v>
      </c>
      <c r="N27">
        <f t="shared" si="4"/>
        <v>0</v>
      </c>
      <c r="O27">
        <f t="shared" si="4"/>
        <v>0</v>
      </c>
      <c r="P27">
        <f t="shared" si="4"/>
        <v>0</v>
      </c>
      <c r="Q27">
        <f t="shared" si="4"/>
        <v>0</v>
      </c>
      <c r="R27">
        <f t="shared" si="4"/>
        <v>0</v>
      </c>
      <c r="S27">
        <f t="shared" si="4"/>
        <v>0</v>
      </c>
    </row>
    <row r="28" spans="1:19" x14ac:dyDescent="0.25">
      <c r="A28" t="s">
        <v>23</v>
      </c>
      <c r="B28">
        <f t="shared" ref="B28:S28" si="5">B6/B$20</f>
        <v>0</v>
      </c>
      <c r="C28">
        <f t="shared" si="5"/>
        <v>0</v>
      </c>
      <c r="D28">
        <f t="shared" si="5"/>
        <v>2.2779043280182233E-4</v>
      </c>
      <c r="E28">
        <f t="shared" si="5"/>
        <v>1.4916467780429595E-4</v>
      </c>
      <c r="F28">
        <f t="shared" si="5"/>
        <v>0</v>
      </c>
      <c r="G28">
        <f t="shared" si="5"/>
        <v>0</v>
      </c>
      <c r="H28">
        <f t="shared" si="5"/>
        <v>0</v>
      </c>
      <c r="I28">
        <f t="shared" si="5"/>
        <v>0</v>
      </c>
      <c r="J28">
        <f t="shared" si="5"/>
        <v>0</v>
      </c>
      <c r="K28">
        <f t="shared" si="5"/>
        <v>0</v>
      </c>
      <c r="L28">
        <f t="shared" si="5"/>
        <v>0</v>
      </c>
      <c r="M28">
        <f t="shared" si="5"/>
        <v>0</v>
      </c>
      <c r="N28">
        <f t="shared" si="5"/>
        <v>0</v>
      </c>
      <c r="O28">
        <f t="shared" si="5"/>
        <v>2.651113467656416E-4</v>
      </c>
      <c r="P28">
        <f t="shared" si="5"/>
        <v>0</v>
      </c>
      <c r="Q28">
        <f t="shared" si="5"/>
        <v>0</v>
      </c>
      <c r="R28">
        <f t="shared" si="5"/>
        <v>0</v>
      </c>
      <c r="S28">
        <f t="shared" si="5"/>
        <v>0</v>
      </c>
    </row>
    <row r="29" spans="1:19" x14ac:dyDescent="0.25">
      <c r="A29" t="s">
        <v>24</v>
      </c>
      <c r="B29">
        <f t="shared" ref="B29:S29" si="6">B7/B$20</f>
        <v>3.7064492216456633E-3</v>
      </c>
      <c r="C29">
        <f t="shared" si="6"/>
        <v>4.7534165181224008E-3</v>
      </c>
      <c r="D29">
        <f t="shared" si="6"/>
        <v>3.8724373576309794E-3</v>
      </c>
      <c r="E29">
        <f t="shared" si="6"/>
        <v>1.4916467780429594E-3</v>
      </c>
      <c r="F29">
        <f t="shared" si="6"/>
        <v>2.9133284777858705E-3</v>
      </c>
      <c r="G29">
        <f t="shared" si="6"/>
        <v>3.7041936764122237E-3</v>
      </c>
      <c r="H29">
        <f t="shared" si="6"/>
        <v>2.91005291005291E-3</v>
      </c>
      <c r="I29">
        <f t="shared" si="6"/>
        <v>3.6356291658250859E-3</v>
      </c>
      <c r="J29">
        <f t="shared" si="6"/>
        <v>2.5658968975973873E-3</v>
      </c>
      <c r="K29">
        <f t="shared" si="6"/>
        <v>2.3460410557184751E-3</v>
      </c>
      <c r="L29">
        <f t="shared" si="6"/>
        <v>2.843111915223572E-3</v>
      </c>
      <c r="M29">
        <f t="shared" si="6"/>
        <v>5.065123010130246E-3</v>
      </c>
      <c r="N29">
        <f t="shared" si="6"/>
        <v>1.7035775127768314E-3</v>
      </c>
      <c r="O29">
        <f t="shared" si="6"/>
        <v>2.3860021208907743E-3</v>
      </c>
      <c r="P29">
        <f t="shared" si="6"/>
        <v>4.8409405255878286E-3</v>
      </c>
      <c r="Q29">
        <f t="shared" si="6"/>
        <v>2.967359050445104E-3</v>
      </c>
      <c r="R29">
        <f t="shared" si="6"/>
        <v>1.3763271726307512E-3</v>
      </c>
      <c r="S29">
        <f t="shared" si="6"/>
        <v>4.798720341242335E-3</v>
      </c>
    </row>
    <row r="30" spans="1:19" x14ac:dyDescent="0.25">
      <c r="A30" t="s">
        <v>25</v>
      </c>
      <c r="B30">
        <f t="shared" ref="B30:S30" si="7">B8/B$20</f>
        <v>1.0748702742772424E-2</v>
      </c>
      <c r="C30">
        <f t="shared" si="7"/>
        <v>1.9013666072489603E-2</v>
      </c>
      <c r="D30">
        <f t="shared" si="7"/>
        <v>1.2528473804100227E-2</v>
      </c>
      <c r="E30">
        <f t="shared" si="7"/>
        <v>1.0739856801909307E-2</v>
      </c>
      <c r="F30">
        <f t="shared" si="7"/>
        <v>1.7479970866715221E-2</v>
      </c>
      <c r="G30">
        <f t="shared" si="7"/>
        <v>1.5345945230850642E-2</v>
      </c>
      <c r="H30">
        <f t="shared" si="7"/>
        <v>1.3227513227513227E-2</v>
      </c>
      <c r="I30">
        <f t="shared" si="7"/>
        <v>1.5148454857604524E-2</v>
      </c>
      <c r="J30">
        <f t="shared" si="7"/>
        <v>1.4695591322603219E-2</v>
      </c>
      <c r="K30">
        <f t="shared" si="7"/>
        <v>1.3489736070381233E-2</v>
      </c>
      <c r="L30">
        <f t="shared" si="7"/>
        <v>7.2370121478418196E-3</v>
      </c>
      <c r="M30">
        <f t="shared" si="7"/>
        <v>1.3748191027496382E-2</v>
      </c>
      <c r="N30">
        <f t="shared" si="7"/>
        <v>7.6660988074957409E-3</v>
      </c>
      <c r="O30">
        <f t="shared" si="7"/>
        <v>8.2184517497348886E-3</v>
      </c>
      <c r="P30">
        <f t="shared" si="7"/>
        <v>1.3485477178423237E-2</v>
      </c>
      <c r="Q30">
        <f t="shared" si="7"/>
        <v>1.1869436201780416E-2</v>
      </c>
      <c r="R30">
        <f t="shared" si="7"/>
        <v>1.0420762878489972E-2</v>
      </c>
      <c r="S30">
        <f t="shared" si="7"/>
        <v>1.9728072513996268E-2</v>
      </c>
    </row>
    <row r="31" spans="1:19" x14ac:dyDescent="0.25">
      <c r="A31" t="s">
        <v>26</v>
      </c>
      <c r="B31">
        <f t="shared" ref="B31:S31" si="8">B9/B$20</f>
        <v>3.7064492216456633E-4</v>
      </c>
      <c r="C31">
        <f t="shared" si="8"/>
        <v>1.9013666072489601E-3</v>
      </c>
      <c r="D31">
        <f t="shared" si="8"/>
        <v>1.366742596810934E-3</v>
      </c>
      <c r="E31">
        <f t="shared" si="8"/>
        <v>1.0441527446300716E-3</v>
      </c>
      <c r="F31">
        <f t="shared" si="8"/>
        <v>2.1849963583394027E-3</v>
      </c>
      <c r="G31">
        <f t="shared" si="8"/>
        <v>9.2604841910305592E-4</v>
      </c>
      <c r="H31">
        <f t="shared" si="8"/>
        <v>1.0582010582010583E-3</v>
      </c>
      <c r="I31">
        <f t="shared" si="8"/>
        <v>8.0791759240557458E-4</v>
      </c>
      <c r="J31">
        <f t="shared" si="8"/>
        <v>1.3995801259622112E-3</v>
      </c>
      <c r="K31">
        <f t="shared" si="8"/>
        <v>8.7976539589442815E-4</v>
      </c>
      <c r="L31">
        <f t="shared" si="8"/>
        <v>7.7539415869733782E-4</v>
      </c>
      <c r="M31">
        <f t="shared" si="8"/>
        <v>1.20598166907863E-3</v>
      </c>
      <c r="N31">
        <f t="shared" si="8"/>
        <v>4.2589437819420784E-4</v>
      </c>
      <c r="O31">
        <f t="shared" si="8"/>
        <v>5.3022269353128319E-4</v>
      </c>
      <c r="P31">
        <f t="shared" si="8"/>
        <v>2.4204702627939143E-3</v>
      </c>
      <c r="Q31">
        <f t="shared" si="8"/>
        <v>0</v>
      </c>
      <c r="R31">
        <f t="shared" si="8"/>
        <v>7.8647267007471487E-4</v>
      </c>
      <c r="S31">
        <f t="shared" si="8"/>
        <v>5.3319114902692613E-4</v>
      </c>
    </row>
    <row r="32" spans="1:19" x14ac:dyDescent="0.25">
      <c r="A32" t="s">
        <v>27</v>
      </c>
      <c r="B32">
        <f t="shared" ref="B32:S32" si="9">B10/B$20</f>
        <v>1.8532246108228317E-3</v>
      </c>
      <c r="C32">
        <f t="shared" si="9"/>
        <v>3.5650623885918001E-3</v>
      </c>
      <c r="D32">
        <f t="shared" si="9"/>
        <v>1.8223234624145787E-3</v>
      </c>
      <c r="E32">
        <f t="shared" si="9"/>
        <v>3.5799522673031028E-3</v>
      </c>
      <c r="F32">
        <f t="shared" si="9"/>
        <v>1.4566642388929353E-3</v>
      </c>
      <c r="G32">
        <f t="shared" si="9"/>
        <v>2.778145257309168E-3</v>
      </c>
      <c r="H32">
        <f t="shared" si="9"/>
        <v>5.2910052910052914E-4</v>
      </c>
      <c r="I32">
        <f t="shared" si="9"/>
        <v>1.211876388608362E-3</v>
      </c>
      <c r="J32">
        <f t="shared" si="9"/>
        <v>1.166316771635176E-3</v>
      </c>
      <c r="K32">
        <f t="shared" si="9"/>
        <v>2.3460410557184751E-3</v>
      </c>
      <c r="L32">
        <f t="shared" si="9"/>
        <v>3.1015766347893513E-3</v>
      </c>
      <c r="M32">
        <f t="shared" si="9"/>
        <v>2.8943560057887118E-3</v>
      </c>
      <c r="N32">
        <f t="shared" si="9"/>
        <v>1.2776831345826234E-3</v>
      </c>
      <c r="O32">
        <f t="shared" si="9"/>
        <v>2.3860021208907743E-3</v>
      </c>
      <c r="P32">
        <f t="shared" si="9"/>
        <v>1.3831258644536654E-3</v>
      </c>
      <c r="Q32">
        <f t="shared" si="9"/>
        <v>2.967359050445104E-3</v>
      </c>
      <c r="R32">
        <f t="shared" si="9"/>
        <v>4.1289815178922528E-3</v>
      </c>
      <c r="S32">
        <f t="shared" si="9"/>
        <v>1.5995734470807784E-3</v>
      </c>
    </row>
    <row r="33" spans="1:19" x14ac:dyDescent="0.25">
      <c r="A33" t="s">
        <v>28</v>
      </c>
      <c r="B33">
        <f t="shared" ref="B33:S33" si="10">B11/B$20</f>
        <v>1.4825796886582653E-3</v>
      </c>
      <c r="C33">
        <f t="shared" si="10"/>
        <v>1.4260249554367201E-3</v>
      </c>
      <c r="D33">
        <f t="shared" si="10"/>
        <v>4.5558086560364467E-4</v>
      </c>
      <c r="E33">
        <f t="shared" si="10"/>
        <v>1.3424821002386634E-3</v>
      </c>
      <c r="F33">
        <f t="shared" si="10"/>
        <v>1.4566642388929353E-3</v>
      </c>
      <c r="G33">
        <f t="shared" si="10"/>
        <v>1.7198042069056754E-3</v>
      </c>
      <c r="H33">
        <f t="shared" si="10"/>
        <v>1.3227513227513227E-3</v>
      </c>
      <c r="I33">
        <f t="shared" si="10"/>
        <v>6.0593819430418102E-4</v>
      </c>
      <c r="J33">
        <f t="shared" si="10"/>
        <v>1.6328434802892467E-3</v>
      </c>
      <c r="K33">
        <f t="shared" si="10"/>
        <v>2.9325513196480938E-4</v>
      </c>
      <c r="L33">
        <f t="shared" si="10"/>
        <v>7.7539415869733782E-4</v>
      </c>
      <c r="M33">
        <f t="shared" si="10"/>
        <v>1.4471780028943559E-3</v>
      </c>
      <c r="N33">
        <f t="shared" si="10"/>
        <v>1.7035775127768314E-3</v>
      </c>
      <c r="O33">
        <f t="shared" si="10"/>
        <v>1.3255567338282079E-3</v>
      </c>
      <c r="P33">
        <f t="shared" si="10"/>
        <v>6.9156293222683268E-4</v>
      </c>
      <c r="Q33">
        <f t="shared" si="10"/>
        <v>0</v>
      </c>
      <c r="R33">
        <f t="shared" si="10"/>
        <v>9.8309083759339356E-4</v>
      </c>
      <c r="S33">
        <f t="shared" si="10"/>
        <v>7.997867235403892E-4</v>
      </c>
    </row>
    <row r="34" spans="1:19" x14ac:dyDescent="0.25">
      <c r="A34" t="s">
        <v>29</v>
      </c>
      <c r="B34">
        <f t="shared" ref="B34:S34" si="11">B12/B$20</f>
        <v>0</v>
      </c>
      <c r="C34">
        <f t="shared" si="11"/>
        <v>2.3767082590612002E-4</v>
      </c>
      <c r="D34">
        <f t="shared" si="11"/>
        <v>0</v>
      </c>
      <c r="E34">
        <f t="shared" si="11"/>
        <v>1.4916467780429595E-4</v>
      </c>
      <c r="F34">
        <f t="shared" si="11"/>
        <v>0</v>
      </c>
      <c r="G34">
        <f t="shared" si="11"/>
        <v>2.6458526260087314E-4</v>
      </c>
      <c r="H34">
        <f t="shared" si="11"/>
        <v>0</v>
      </c>
      <c r="I34">
        <f t="shared" si="11"/>
        <v>0</v>
      </c>
      <c r="J34">
        <f t="shared" si="11"/>
        <v>0</v>
      </c>
      <c r="K34">
        <f t="shared" si="11"/>
        <v>2.9325513196480938E-4</v>
      </c>
      <c r="L34">
        <f t="shared" si="11"/>
        <v>0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3.4578146611341634E-4</v>
      </c>
      <c r="Q34">
        <f t="shared" si="11"/>
        <v>0</v>
      </c>
      <c r="R34">
        <f t="shared" si="11"/>
        <v>0</v>
      </c>
      <c r="S34">
        <f t="shared" si="11"/>
        <v>2.6659557451346307E-4</v>
      </c>
    </row>
    <row r="35" spans="1:19" x14ac:dyDescent="0.25">
      <c r="A35" t="s">
        <v>30</v>
      </c>
      <c r="B35">
        <f t="shared" ref="B35:S35" si="12">B13/B$20</f>
        <v>2.223869532987398E-3</v>
      </c>
      <c r="C35">
        <f t="shared" si="12"/>
        <v>2.4955436720142605E-3</v>
      </c>
      <c r="D35">
        <f t="shared" si="12"/>
        <v>9.1116173120728934E-4</v>
      </c>
      <c r="E35">
        <f t="shared" si="12"/>
        <v>1.3424821002386634E-3</v>
      </c>
      <c r="F35">
        <f t="shared" si="12"/>
        <v>1.820830298616169E-3</v>
      </c>
      <c r="G35">
        <f t="shared" si="12"/>
        <v>3.0427305199100408E-3</v>
      </c>
      <c r="H35">
        <f t="shared" si="12"/>
        <v>7.9365079365079365E-4</v>
      </c>
      <c r="I35">
        <f t="shared" si="12"/>
        <v>1.211876388608362E-3</v>
      </c>
      <c r="J35">
        <f t="shared" si="12"/>
        <v>6.9979006298110562E-4</v>
      </c>
      <c r="K35">
        <f t="shared" si="12"/>
        <v>1.4662756598240469E-3</v>
      </c>
      <c r="L35">
        <f t="shared" si="12"/>
        <v>1.5507883173946756E-3</v>
      </c>
      <c r="M35">
        <f t="shared" si="12"/>
        <v>4.8239266763145202E-4</v>
      </c>
      <c r="N35">
        <f t="shared" si="12"/>
        <v>0</v>
      </c>
      <c r="O35">
        <f t="shared" si="12"/>
        <v>2.1208907741251328E-3</v>
      </c>
      <c r="P35">
        <f t="shared" si="12"/>
        <v>0</v>
      </c>
      <c r="Q35">
        <f t="shared" si="12"/>
        <v>0</v>
      </c>
      <c r="R35">
        <f t="shared" si="12"/>
        <v>9.8309083759339356E-4</v>
      </c>
      <c r="S35">
        <f t="shared" si="12"/>
        <v>2.6659557451346307E-4</v>
      </c>
    </row>
    <row r="36" spans="1:19" x14ac:dyDescent="0.25">
      <c r="A36" t="s">
        <v>31</v>
      </c>
      <c r="B36">
        <f t="shared" ref="B36:S36" si="13">B14/B$20</f>
        <v>0.22572275759822091</v>
      </c>
      <c r="C36">
        <f t="shared" si="13"/>
        <v>0.29364230540701131</v>
      </c>
      <c r="D36">
        <f t="shared" si="13"/>
        <v>0.21207289293849657</v>
      </c>
      <c r="E36">
        <f t="shared" si="13"/>
        <v>0.25536992840095463</v>
      </c>
      <c r="F36">
        <f t="shared" si="13"/>
        <v>0.27239621267297887</v>
      </c>
      <c r="G36">
        <f t="shared" si="13"/>
        <v>0.34435771927503639</v>
      </c>
      <c r="H36">
        <f t="shared" si="13"/>
        <v>0.23597883597883598</v>
      </c>
      <c r="I36">
        <f t="shared" si="13"/>
        <v>0.23045849323369016</v>
      </c>
      <c r="J36">
        <f t="shared" si="13"/>
        <v>0.20177280149288546</v>
      </c>
      <c r="K36">
        <f t="shared" si="13"/>
        <v>0.27243401759530794</v>
      </c>
      <c r="L36">
        <f t="shared" si="13"/>
        <v>0.26285861979839753</v>
      </c>
      <c r="M36">
        <f t="shared" si="13"/>
        <v>0.2855764592378196</v>
      </c>
      <c r="N36">
        <f t="shared" si="13"/>
        <v>0.22827938671209541</v>
      </c>
      <c r="O36">
        <f t="shared" si="13"/>
        <v>0.31018027571580065</v>
      </c>
      <c r="P36">
        <f t="shared" si="13"/>
        <v>0.22856154910096818</v>
      </c>
      <c r="Q36">
        <f t="shared" si="13"/>
        <v>0.26112759643916916</v>
      </c>
      <c r="R36">
        <f t="shared" si="13"/>
        <v>0.24891860007864727</v>
      </c>
      <c r="S36">
        <f t="shared" si="13"/>
        <v>0.25006664889362834</v>
      </c>
    </row>
    <row r="37" spans="1:19" x14ac:dyDescent="0.25">
      <c r="A37" t="s">
        <v>32</v>
      </c>
      <c r="B37">
        <f t="shared" ref="B37:S37" si="14">B15/B$20</f>
        <v>1.111934766493699E-3</v>
      </c>
      <c r="C37">
        <f t="shared" si="14"/>
        <v>7.1301247771836005E-4</v>
      </c>
      <c r="D37">
        <f t="shared" si="14"/>
        <v>0</v>
      </c>
      <c r="E37">
        <f t="shared" si="14"/>
        <v>4.4749403341288785E-4</v>
      </c>
      <c r="F37">
        <f t="shared" si="14"/>
        <v>3.6416605972323381E-4</v>
      </c>
      <c r="G37">
        <f t="shared" si="14"/>
        <v>2.6458526260087314E-4</v>
      </c>
      <c r="H37">
        <f t="shared" si="14"/>
        <v>2.6455026455026457E-4</v>
      </c>
      <c r="I37">
        <f t="shared" si="14"/>
        <v>8.0791759240557458E-4</v>
      </c>
      <c r="J37">
        <f t="shared" si="14"/>
        <v>2.3326335432703523E-4</v>
      </c>
      <c r="K37">
        <f t="shared" si="14"/>
        <v>0</v>
      </c>
      <c r="L37">
        <f t="shared" si="14"/>
        <v>2.5846471956577927E-4</v>
      </c>
      <c r="M37">
        <f t="shared" si="14"/>
        <v>4.8239266763145202E-4</v>
      </c>
      <c r="N37">
        <f t="shared" si="14"/>
        <v>4.2589437819420784E-4</v>
      </c>
      <c r="O37">
        <f t="shared" si="14"/>
        <v>0</v>
      </c>
      <c r="P37">
        <f t="shared" si="14"/>
        <v>3.4578146611341634E-4</v>
      </c>
      <c r="Q37">
        <f t="shared" si="14"/>
        <v>0</v>
      </c>
      <c r="R37">
        <f t="shared" si="14"/>
        <v>1.9661816751867872E-4</v>
      </c>
      <c r="S37">
        <f t="shared" si="14"/>
        <v>2.6659557451346307E-4</v>
      </c>
    </row>
    <row r="38" spans="1:19" x14ac:dyDescent="0.25">
      <c r="A38" t="s">
        <v>33</v>
      </c>
      <c r="B38">
        <f t="shared" ref="B38:S38" si="15">B16/B$20</f>
        <v>0</v>
      </c>
      <c r="C38">
        <f t="shared" si="15"/>
        <v>2.3767082590612002E-4</v>
      </c>
      <c r="D38">
        <f t="shared" si="15"/>
        <v>0</v>
      </c>
      <c r="E38">
        <f t="shared" si="15"/>
        <v>0</v>
      </c>
      <c r="F38">
        <f t="shared" si="15"/>
        <v>0</v>
      </c>
      <c r="G38">
        <f t="shared" si="15"/>
        <v>0</v>
      </c>
      <c r="H38">
        <f t="shared" si="15"/>
        <v>0</v>
      </c>
      <c r="I38">
        <f t="shared" si="15"/>
        <v>0</v>
      </c>
      <c r="J38">
        <f t="shared" si="15"/>
        <v>2.3326335432703523E-4</v>
      </c>
      <c r="K38">
        <f t="shared" si="15"/>
        <v>0</v>
      </c>
      <c r="L38">
        <f t="shared" si="15"/>
        <v>0</v>
      </c>
      <c r="M38">
        <f t="shared" si="15"/>
        <v>0</v>
      </c>
      <c r="N38">
        <f t="shared" si="15"/>
        <v>0</v>
      </c>
      <c r="O38">
        <f t="shared" si="15"/>
        <v>2.651113467656416E-4</v>
      </c>
      <c r="P38">
        <f t="shared" si="15"/>
        <v>0</v>
      </c>
      <c r="Q38">
        <f t="shared" si="15"/>
        <v>0</v>
      </c>
      <c r="R38">
        <f t="shared" si="15"/>
        <v>0</v>
      </c>
      <c r="S38">
        <f t="shared" si="15"/>
        <v>0</v>
      </c>
    </row>
    <row r="39" spans="1:19" x14ac:dyDescent="0.25">
      <c r="A39" t="s">
        <v>34</v>
      </c>
      <c r="B39">
        <f t="shared" ref="B39:S39" si="16">B17/B$20</f>
        <v>2.223869532987398E-3</v>
      </c>
      <c r="C39">
        <f t="shared" si="16"/>
        <v>2.3767082590612004E-3</v>
      </c>
      <c r="D39">
        <f t="shared" si="16"/>
        <v>1.8223234624145787E-3</v>
      </c>
      <c r="E39">
        <f t="shared" si="16"/>
        <v>8.949880668257757E-4</v>
      </c>
      <c r="F39">
        <f t="shared" si="16"/>
        <v>1.4566642388929353E-3</v>
      </c>
      <c r="G39">
        <f t="shared" si="16"/>
        <v>6.6146315650218279E-4</v>
      </c>
      <c r="H39">
        <f t="shared" si="16"/>
        <v>7.9365079365079365E-4</v>
      </c>
      <c r="I39">
        <f t="shared" si="16"/>
        <v>1.6158351848111492E-3</v>
      </c>
      <c r="J39">
        <f t="shared" si="16"/>
        <v>1.8661068346162819E-3</v>
      </c>
      <c r="K39">
        <f t="shared" si="16"/>
        <v>3.2258064516129032E-3</v>
      </c>
      <c r="L39">
        <f t="shared" si="16"/>
        <v>5.1692943913155855E-4</v>
      </c>
      <c r="M39">
        <f t="shared" si="16"/>
        <v>1.20598166907863E-3</v>
      </c>
      <c r="N39">
        <f t="shared" si="16"/>
        <v>2.981260647359455E-3</v>
      </c>
      <c r="O39">
        <f t="shared" si="16"/>
        <v>1.3255567338282079E-3</v>
      </c>
      <c r="P39">
        <f t="shared" si="16"/>
        <v>1.3831258644536654E-3</v>
      </c>
      <c r="Q39">
        <f t="shared" si="16"/>
        <v>0</v>
      </c>
      <c r="R39">
        <f t="shared" si="16"/>
        <v>1.9661816751867871E-3</v>
      </c>
      <c r="S39">
        <f t="shared" si="16"/>
        <v>5.3319114902692613E-4</v>
      </c>
    </row>
    <row r="40" spans="1:19" x14ac:dyDescent="0.25">
      <c r="A40" t="s">
        <v>35</v>
      </c>
      <c r="B40">
        <f t="shared" ref="B40:S40" si="17">B18/B$20</f>
        <v>3.7064492216456633E-4</v>
      </c>
      <c r="C40">
        <f t="shared" si="17"/>
        <v>5.941770647653001E-4</v>
      </c>
      <c r="D40">
        <f t="shared" si="17"/>
        <v>0</v>
      </c>
      <c r="E40">
        <f t="shared" si="17"/>
        <v>0</v>
      </c>
      <c r="F40">
        <f t="shared" si="17"/>
        <v>3.6416605972323381E-4</v>
      </c>
      <c r="G40">
        <f t="shared" si="17"/>
        <v>0</v>
      </c>
      <c r="H40">
        <f t="shared" si="17"/>
        <v>0</v>
      </c>
      <c r="I40">
        <f t="shared" si="17"/>
        <v>2.0197939810139365E-4</v>
      </c>
      <c r="J40">
        <f t="shared" si="17"/>
        <v>0</v>
      </c>
      <c r="K40">
        <f t="shared" si="17"/>
        <v>5.8651026392961877E-4</v>
      </c>
      <c r="L40">
        <f t="shared" si="17"/>
        <v>2.5846471956577927E-4</v>
      </c>
      <c r="M40">
        <f t="shared" si="17"/>
        <v>7.2358900144717795E-4</v>
      </c>
      <c r="N40">
        <f t="shared" si="17"/>
        <v>4.2589437819420784E-4</v>
      </c>
      <c r="O40">
        <f t="shared" si="17"/>
        <v>5.3022269353128319E-4</v>
      </c>
      <c r="P40">
        <f t="shared" si="17"/>
        <v>0</v>
      </c>
      <c r="Q40">
        <f t="shared" si="17"/>
        <v>0</v>
      </c>
      <c r="R40">
        <f t="shared" si="17"/>
        <v>1.9661816751867872E-4</v>
      </c>
      <c r="S40">
        <f t="shared" si="17"/>
        <v>0</v>
      </c>
    </row>
    <row r="41" spans="1:19" x14ac:dyDescent="0.25">
      <c r="A41" t="s">
        <v>36</v>
      </c>
      <c r="B41">
        <f t="shared" ref="B41:S41" si="18">B19/B$20</f>
        <v>7.4128984432913266E-4</v>
      </c>
      <c r="C41">
        <f t="shared" si="18"/>
        <v>2.0202020202020202E-3</v>
      </c>
      <c r="D41">
        <f t="shared" si="18"/>
        <v>9.1116173120728934E-4</v>
      </c>
      <c r="E41">
        <f t="shared" si="18"/>
        <v>8.949880668257757E-4</v>
      </c>
      <c r="F41">
        <f t="shared" si="18"/>
        <v>1.4566642388929353E-3</v>
      </c>
      <c r="G41">
        <f t="shared" si="18"/>
        <v>3.9687789390130971E-4</v>
      </c>
      <c r="H41">
        <f t="shared" si="18"/>
        <v>1.3227513227513227E-3</v>
      </c>
      <c r="I41">
        <f t="shared" si="18"/>
        <v>8.0791759240557458E-4</v>
      </c>
      <c r="J41">
        <f t="shared" si="18"/>
        <v>1.166316771635176E-3</v>
      </c>
      <c r="K41">
        <f t="shared" si="18"/>
        <v>1.1730205278592375E-3</v>
      </c>
      <c r="L41">
        <f t="shared" si="18"/>
        <v>1.2923235978288964E-3</v>
      </c>
      <c r="M41">
        <f t="shared" si="18"/>
        <v>4.8239266763145202E-4</v>
      </c>
      <c r="N41">
        <f t="shared" si="18"/>
        <v>1.7035775127768314E-3</v>
      </c>
      <c r="O41">
        <f t="shared" si="18"/>
        <v>1.5906680805938495E-3</v>
      </c>
      <c r="P41">
        <f t="shared" si="18"/>
        <v>3.4578146611341634E-4</v>
      </c>
      <c r="Q41">
        <f t="shared" si="18"/>
        <v>2.967359050445104E-3</v>
      </c>
      <c r="R41">
        <f t="shared" si="18"/>
        <v>9.8309083759339356E-4</v>
      </c>
      <c r="S41">
        <f t="shared" si="18"/>
        <v>2.6659557451346307E-4</v>
      </c>
    </row>
    <row r="43" spans="1:19" x14ac:dyDescent="0.25">
      <c r="B43" s="1" t="s">
        <v>38</v>
      </c>
      <c r="C43" s="1"/>
      <c r="D43" s="1"/>
      <c r="E43" s="1" t="s">
        <v>39</v>
      </c>
      <c r="F43" s="1"/>
      <c r="G43" s="1"/>
      <c r="H43" s="1" t="s">
        <v>40</v>
      </c>
      <c r="I43" s="1"/>
      <c r="J43" s="1"/>
    </row>
    <row r="44" spans="1:19" x14ac:dyDescent="0.25">
      <c r="B44" s="2">
        <v>0.05</v>
      </c>
      <c r="C44" s="2">
        <v>0.1</v>
      </c>
      <c r="D44" s="2">
        <v>0.15</v>
      </c>
      <c r="E44" s="2">
        <v>0.05</v>
      </c>
      <c r="F44" s="2">
        <v>0.1</v>
      </c>
      <c r="G44" s="2">
        <v>0.15</v>
      </c>
      <c r="H44" s="2">
        <v>0.05</v>
      </c>
      <c r="I44" s="2">
        <v>0.1</v>
      </c>
      <c r="J44" s="2">
        <v>0.15</v>
      </c>
    </row>
    <row r="45" spans="1:19" x14ac:dyDescent="0.25">
      <c r="A45" t="s">
        <v>19</v>
      </c>
      <c r="B45">
        <f>AVERAGE(B24:C24)</f>
        <v>0.6533703802072528</v>
      </c>
      <c r="C45">
        <f>AVERAGE(D24:E24)</f>
        <v>0.69370372157376547</v>
      </c>
      <c r="D45">
        <f>AVERAGE(F24:G24)</f>
        <v>0.61467075659340975</v>
      </c>
      <c r="E45">
        <f>AVERAGE(H24:I24)</f>
        <v>0.68672706812476558</v>
      </c>
      <c r="F45">
        <f>AVERAGE(J24:K24)</f>
        <v>0.69606561335607142</v>
      </c>
      <c r="G45">
        <f>AVERAGE(L24:M24)</f>
        <v>0.64818126493606276</v>
      </c>
      <c r="H45">
        <f>AVERAGE(N24:O24)</f>
        <v>0.66231024440827335</v>
      </c>
      <c r="I45">
        <f>AVERAGE(P24:Q24)</f>
        <v>0.68293840370037473</v>
      </c>
      <c r="J45">
        <f>AVERAGE(R24:S24)</f>
        <v>0.68630721937251393</v>
      </c>
    </row>
    <row r="46" spans="1:19" x14ac:dyDescent="0.25">
      <c r="A46" t="s">
        <v>20</v>
      </c>
      <c r="B46">
        <f>AVERAGE(B25:C25)</f>
        <v>5.4863222553886662E-2</v>
      </c>
      <c r="C46">
        <f>AVERAGE(D25:E25)</f>
        <v>4.9577683876895304E-2</v>
      </c>
      <c r="D46">
        <f>AVERAGE(F25:G25)</f>
        <v>4.6923030451297087E-2</v>
      </c>
      <c r="E46">
        <f>AVERAGE(H25:I25)</f>
        <v>5.5915484980320368E-2</v>
      </c>
      <c r="F46">
        <f>AVERAGE(J25:K25)</f>
        <v>4.0951639239410975E-2</v>
      </c>
      <c r="G46">
        <f>AVERAGE(L25:M25)</f>
        <v>5.4427676447056442E-2</v>
      </c>
      <c r="H46">
        <f>AVERAGE(N25:O25)</f>
        <v>4.8831297049360387E-2</v>
      </c>
      <c r="I46">
        <f>AVERAGE(P25:Q25)</f>
        <v>4.9210243339859058E-2</v>
      </c>
      <c r="J46">
        <f>AVERAGE(R25:S25)</f>
        <v>3.8660079949318533E-2</v>
      </c>
    </row>
    <row r="47" spans="1:19" x14ac:dyDescent="0.25">
      <c r="A47" t="s">
        <v>25</v>
      </c>
      <c r="B47">
        <f>AVERAGE(B30:C30)</f>
        <v>1.4881184407631014E-2</v>
      </c>
      <c r="C47">
        <f>AVERAGE(D30:E30)</f>
        <v>1.1634165303004767E-2</v>
      </c>
      <c r="D47">
        <f>AVERAGE(F30:G30)</f>
        <v>1.6412958048782931E-2</v>
      </c>
      <c r="E47">
        <f>AVERAGE(H30:I30)</f>
        <v>1.4187984042558876E-2</v>
      </c>
      <c r="F47">
        <f>AVERAGE(J30:K30)</f>
        <v>1.4092663696492227E-2</v>
      </c>
      <c r="G47">
        <f>AVERAGE(L30:M30)</f>
        <v>1.0492601587669102E-2</v>
      </c>
      <c r="H47">
        <f>AVERAGE(N30:O30)</f>
        <v>7.9422752786153152E-3</v>
      </c>
      <c r="I47">
        <f>AVERAGE(P30:Q30)</f>
        <v>1.2677456690101827E-2</v>
      </c>
      <c r="J47">
        <f>AVERAGE(R30:S30)</f>
        <v>1.507441769624312E-2</v>
      </c>
    </row>
    <row r="48" spans="1:19" x14ac:dyDescent="0.25">
      <c r="A48" t="s">
        <v>31</v>
      </c>
      <c r="B48">
        <f>AVERAGE(B36:C36)</f>
        <v>0.25968253150261611</v>
      </c>
      <c r="C48">
        <f>AVERAGE(D36:E36)</f>
        <v>0.2337214106697256</v>
      </c>
      <c r="D48">
        <f>AVERAGE(F36:G36)</f>
        <v>0.30837696597400766</v>
      </c>
      <c r="E48">
        <f>AVERAGE(H36:I36)</f>
        <v>0.23321866460626306</v>
      </c>
      <c r="F48">
        <f>AVERAGE(J36:K36)</f>
        <v>0.2371034095440967</v>
      </c>
      <c r="G48">
        <f>AVERAGE(L36:M36)</f>
        <v>0.27421753951810857</v>
      </c>
      <c r="H48">
        <f>AVERAGE(N36:O36)</f>
        <v>0.26922983121394806</v>
      </c>
      <c r="I48">
        <f>AVERAGE(P36:Q36)</f>
        <v>0.24484457277006866</v>
      </c>
      <c r="J48">
        <f>AVERAGE(R36:S36)</f>
        <v>0.24949262448613779</v>
      </c>
    </row>
  </sheetData>
  <mergeCells count="3">
    <mergeCell ref="B43:D43"/>
    <mergeCell ref="E43:G43"/>
    <mergeCell ref="H43:J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Robson</dc:creator>
  <cp:lastModifiedBy>James Robson</cp:lastModifiedBy>
  <dcterms:created xsi:type="dcterms:W3CDTF">2018-02-20T14:26:18Z</dcterms:created>
  <dcterms:modified xsi:type="dcterms:W3CDTF">2018-02-22T11:31:01Z</dcterms:modified>
</cp:coreProperties>
</file>