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5315" windowHeight="12345" activeTab="1"/>
  </bookViews>
  <sheets>
    <sheet name="Sheet1" sheetId="1" r:id="rId1"/>
    <sheet name="Fine grained cluster analysis" sheetId="3" r:id="rId2"/>
    <sheet name="Coarse grained cluster analysis" sheetId="2" r:id="rId3"/>
  </sheets>
  <definedNames>
    <definedName name="_xlnm._FilterDatabase" localSheetId="2" hidden="1">'Coarse grained cluster analysis'!$A$11:$J$369</definedName>
    <definedName name="_xlnm._FilterDatabase" localSheetId="1" hidden="1">'Fine grained cluster analysis'!$A$11:$L$370</definedName>
    <definedName name="_xlnm._FilterDatabase" localSheetId="0" hidden="1">Sheet1!$J$1:$M$359</definedName>
  </definedNames>
  <calcPr calcId="125725"/>
</workbook>
</file>

<file path=xl/calcChain.xml><?xml version="1.0" encoding="utf-8"?>
<calcChain xmlns="http://schemas.openxmlformats.org/spreadsheetml/2006/main">
  <c r="I359" i="1"/>
  <c r="I358"/>
  <c r="I357"/>
  <c r="I356"/>
  <c r="I355"/>
  <c r="I354"/>
  <c r="I353"/>
  <c r="I352"/>
  <c r="I351"/>
  <c r="I350"/>
  <c r="I349"/>
  <c r="I348"/>
  <c r="I347"/>
  <c r="I346"/>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 r="M359"/>
  <c r="M358"/>
  <c r="M357"/>
  <c r="M356"/>
  <c r="M355"/>
  <c r="M354"/>
  <c r="M353"/>
  <c r="M352"/>
  <c r="M351"/>
  <c r="M350"/>
  <c r="M349"/>
  <c r="M348"/>
  <c r="M347"/>
  <c r="M346"/>
  <c r="M345"/>
  <c r="M344"/>
  <c r="M343"/>
  <c r="M342"/>
  <c r="M341"/>
  <c r="M340"/>
  <c r="M339"/>
  <c r="M338"/>
  <c r="M337"/>
  <c r="M336"/>
  <c r="M335"/>
  <c r="M334"/>
  <c r="M333"/>
  <c r="M332"/>
  <c r="M331"/>
  <c r="M330"/>
  <c r="M329"/>
  <c r="M328"/>
  <c r="M327"/>
  <c r="M326"/>
  <c r="M325"/>
  <c r="M324"/>
  <c r="M323"/>
  <c r="M322"/>
  <c r="M321"/>
  <c r="M320"/>
  <c r="M319"/>
  <c r="M318"/>
  <c r="M317"/>
  <c r="M316"/>
  <c r="M315"/>
  <c r="M314"/>
  <c r="M313"/>
  <c r="M312"/>
  <c r="M311"/>
  <c r="M310"/>
  <c r="M309"/>
  <c r="M308"/>
  <c r="M307"/>
  <c r="M306"/>
  <c r="M305"/>
  <c r="M304"/>
  <c r="M303"/>
  <c r="M302"/>
  <c r="M301"/>
  <c r="M300"/>
  <c r="M299"/>
  <c r="M298"/>
  <c r="M297"/>
  <c r="M296"/>
  <c r="M295"/>
  <c r="M294"/>
  <c r="M293"/>
  <c r="M292"/>
  <c r="M291"/>
  <c r="M290"/>
  <c r="M289"/>
  <c r="M288"/>
  <c r="M287"/>
  <c r="M286"/>
  <c r="M285"/>
  <c r="M284"/>
  <c r="M283"/>
  <c r="M282"/>
  <c r="M281"/>
  <c r="M280"/>
  <c r="M279"/>
  <c r="M278"/>
  <c r="M277"/>
  <c r="M276"/>
  <c r="M275"/>
  <c r="M274"/>
  <c r="M273"/>
  <c r="M272"/>
  <c r="M271"/>
  <c r="M270"/>
  <c r="M269"/>
  <c r="M268"/>
  <c r="M267"/>
  <c r="M266"/>
  <c r="M265"/>
  <c r="M264"/>
  <c r="M263"/>
  <c r="M262"/>
  <c r="M261"/>
  <c r="M260"/>
  <c r="M259"/>
  <c r="M258"/>
  <c r="M257"/>
  <c r="M256"/>
  <c r="M255"/>
  <c r="M254"/>
  <c r="M253"/>
  <c r="M252"/>
  <c r="M251"/>
  <c r="M250"/>
  <c r="M249"/>
  <c r="M248"/>
  <c r="M247"/>
  <c r="M246"/>
  <c r="M245"/>
  <c r="M244"/>
  <c r="M243"/>
  <c r="M242"/>
  <c r="M241"/>
  <c r="M240"/>
  <c r="M239"/>
  <c r="M238"/>
  <c r="M237"/>
  <c r="M236"/>
  <c r="M235"/>
  <c r="M234"/>
  <c r="M233"/>
  <c r="M232"/>
  <c r="M231"/>
  <c r="M230"/>
  <c r="M229"/>
  <c r="M228"/>
  <c r="M227"/>
  <c r="M226"/>
  <c r="M225"/>
  <c r="M224"/>
  <c r="M223"/>
  <c r="M222"/>
  <c r="M221"/>
  <c r="M220"/>
  <c r="M219"/>
  <c r="M218"/>
  <c r="M217"/>
  <c r="M216"/>
  <c r="M215"/>
  <c r="M214"/>
  <c r="M213"/>
  <c r="M212"/>
  <c r="M211"/>
  <c r="M210"/>
  <c r="M209"/>
  <c r="M208"/>
  <c r="M207"/>
  <c r="M206"/>
  <c r="M205"/>
  <c r="M204"/>
  <c r="M203"/>
  <c r="M202"/>
  <c r="M201"/>
  <c r="M200"/>
  <c r="M199"/>
  <c r="M198"/>
  <c r="M197"/>
  <c r="M196"/>
  <c r="M195"/>
  <c r="M194"/>
  <c r="M193"/>
  <c r="M192"/>
  <c r="M191"/>
  <c r="M190"/>
  <c r="M189"/>
  <c r="M188"/>
  <c r="M187"/>
  <c r="M186"/>
  <c r="M185"/>
  <c r="M184"/>
  <c r="M183"/>
  <c r="M182"/>
  <c r="M181"/>
  <c r="M180"/>
  <c r="M179"/>
  <c r="M178"/>
  <c r="M177"/>
  <c r="M176"/>
  <c r="M175"/>
  <c r="M174"/>
  <c r="M173"/>
  <c r="M172"/>
  <c r="M171"/>
  <c r="M170"/>
  <c r="M169"/>
  <c r="M168"/>
  <c r="M167"/>
  <c r="M166"/>
  <c r="M165"/>
  <c r="M164"/>
  <c r="M163"/>
  <c r="M162"/>
  <c r="M161"/>
  <c r="M160"/>
  <c r="M159"/>
  <c r="M158"/>
  <c r="M157"/>
  <c r="M156"/>
  <c r="M155"/>
  <c r="M154"/>
  <c r="M153"/>
  <c r="M152"/>
  <c r="M151"/>
  <c r="M150"/>
  <c r="M149"/>
  <c r="M148"/>
  <c r="M147"/>
  <c r="M146"/>
  <c r="M145"/>
  <c r="M144"/>
  <c r="M143"/>
  <c r="M142"/>
  <c r="M141"/>
  <c r="M140"/>
  <c r="M139"/>
  <c r="M138"/>
  <c r="M137"/>
  <c r="M136"/>
  <c r="M135"/>
  <c r="M134"/>
  <c r="M133"/>
  <c r="M132"/>
  <c r="M131"/>
  <c r="M130"/>
  <c r="M129"/>
  <c r="M128"/>
  <c r="M127"/>
  <c r="M126"/>
  <c r="M125"/>
  <c r="M124"/>
  <c r="M123"/>
  <c r="M122"/>
  <c r="M121"/>
  <c r="M120"/>
  <c r="M119"/>
  <c r="M118"/>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M4"/>
  <c r="M3"/>
  <c r="M2"/>
  <c r="L359"/>
  <c r="L358"/>
  <c r="L357"/>
  <c r="L356"/>
  <c r="L355"/>
  <c r="L354"/>
  <c r="L353"/>
  <c r="L352"/>
  <c r="L351"/>
  <c r="L350"/>
  <c r="L349"/>
  <c r="L348"/>
  <c r="L347"/>
  <c r="L346"/>
  <c r="L345"/>
  <c r="L344"/>
  <c r="L343"/>
  <c r="L342"/>
  <c r="L341"/>
  <c r="L340"/>
  <c r="L339"/>
  <c r="L338"/>
  <c r="L337"/>
  <c r="L336"/>
  <c r="L335"/>
  <c r="L334"/>
  <c r="L333"/>
  <c r="L332"/>
  <c r="L331"/>
  <c r="L330"/>
  <c r="L329"/>
  <c r="L328"/>
  <c r="L327"/>
  <c r="L326"/>
  <c r="L325"/>
  <c r="L324"/>
  <c r="L323"/>
  <c r="L322"/>
  <c r="L321"/>
  <c r="L320"/>
  <c r="L319"/>
  <c r="L318"/>
  <c r="L317"/>
  <c r="L316"/>
  <c r="L315"/>
  <c r="L314"/>
  <c r="L313"/>
  <c r="L312"/>
  <c r="L311"/>
  <c r="L310"/>
  <c r="L309"/>
  <c r="L308"/>
  <c r="L307"/>
  <c r="L306"/>
  <c r="L305"/>
  <c r="L304"/>
  <c r="L303"/>
  <c r="L302"/>
  <c r="L301"/>
  <c r="L300"/>
  <c r="L299"/>
  <c r="L298"/>
  <c r="L297"/>
  <c r="L296"/>
  <c r="L295"/>
  <c r="L294"/>
  <c r="L293"/>
  <c r="L292"/>
  <c r="L291"/>
  <c r="L290"/>
  <c r="L289"/>
  <c r="L288"/>
  <c r="L287"/>
  <c r="L286"/>
  <c r="L285"/>
  <c r="L284"/>
  <c r="L283"/>
  <c r="L282"/>
  <c r="L281"/>
  <c r="L280"/>
  <c r="L279"/>
  <c r="L278"/>
  <c r="L277"/>
  <c r="L276"/>
  <c r="L275"/>
  <c r="L274"/>
  <c r="L273"/>
  <c r="L272"/>
  <c r="L271"/>
  <c r="L270"/>
  <c r="L269"/>
  <c r="L268"/>
  <c r="L267"/>
  <c r="L266"/>
  <c r="L265"/>
  <c r="L264"/>
  <c r="L263"/>
  <c r="L262"/>
  <c r="L261"/>
  <c r="L260"/>
  <c r="L259"/>
  <c r="L258"/>
  <c r="L257"/>
  <c r="L256"/>
  <c r="L255"/>
  <c r="L254"/>
  <c r="L253"/>
  <c r="L252"/>
  <c r="L251"/>
  <c r="L250"/>
  <c r="L249"/>
  <c r="L248"/>
  <c r="L247"/>
  <c r="L246"/>
  <c r="L245"/>
  <c r="L244"/>
  <c r="L243"/>
  <c r="L242"/>
  <c r="L241"/>
  <c r="L240"/>
  <c r="L239"/>
  <c r="L238"/>
  <c r="L237"/>
  <c r="L236"/>
  <c r="L235"/>
  <c r="L234"/>
  <c r="L233"/>
  <c r="L232"/>
  <c r="L231"/>
  <c r="L230"/>
  <c r="L229"/>
  <c r="L228"/>
  <c r="L227"/>
  <c r="L226"/>
  <c r="L225"/>
  <c r="L224"/>
  <c r="L223"/>
  <c r="L222"/>
  <c r="L221"/>
  <c r="L220"/>
  <c r="L219"/>
  <c r="L218"/>
  <c r="L217"/>
  <c r="L216"/>
  <c r="L215"/>
  <c r="L214"/>
  <c r="L213"/>
  <c r="L212"/>
  <c r="L211"/>
  <c r="L210"/>
  <c r="L209"/>
  <c r="L208"/>
  <c r="L207"/>
  <c r="L206"/>
  <c r="L205"/>
  <c r="L204"/>
  <c r="L203"/>
  <c r="L202"/>
  <c r="L201"/>
  <c r="L200"/>
  <c r="L199"/>
  <c r="L198"/>
  <c r="L197"/>
  <c r="L196"/>
  <c r="L195"/>
  <c r="L194"/>
  <c r="L193"/>
  <c r="L192"/>
  <c r="L191"/>
  <c r="L190"/>
  <c r="L189"/>
  <c r="L188"/>
  <c r="L187"/>
  <c r="L186"/>
  <c r="L185"/>
  <c r="L184"/>
  <c r="L183"/>
  <c r="L182"/>
  <c r="L181"/>
  <c r="L180"/>
  <c r="L179"/>
  <c r="L178"/>
  <c r="L177"/>
  <c r="L176"/>
  <c r="L175"/>
  <c r="L174"/>
  <c r="L173"/>
  <c r="L172"/>
  <c r="L171"/>
  <c r="L170"/>
  <c r="L169"/>
  <c r="L168"/>
  <c r="L167"/>
  <c r="L166"/>
  <c r="L165"/>
  <c r="L164"/>
  <c r="L163"/>
  <c r="L162"/>
  <c r="L161"/>
  <c r="L160"/>
  <c r="L159"/>
  <c r="L158"/>
  <c r="L157"/>
  <c r="L156"/>
  <c r="L155"/>
  <c r="L154"/>
  <c r="L153"/>
  <c r="L152"/>
  <c r="L151"/>
  <c r="L150"/>
  <c r="L149"/>
  <c r="L148"/>
  <c r="L147"/>
  <c r="L146"/>
  <c r="L145"/>
  <c r="L144"/>
  <c r="L143"/>
  <c r="L142"/>
  <c r="L141"/>
  <c r="L140"/>
  <c r="L139"/>
  <c r="L138"/>
  <c r="L137"/>
  <c r="L136"/>
  <c r="L135"/>
  <c r="L134"/>
  <c r="L133"/>
  <c r="L132"/>
  <c r="L131"/>
  <c r="L130"/>
  <c r="L129"/>
  <c r="L12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68"/>
  <c r="L67"/>
  <c r="L66"/>
  <c r="L65"/>
  <c r="L64"/>
  <c r="L63"/>
  <c r="L62"/>
  <c r="L61"/>
  <c r="L60"/>
  <c r="L59"/>
  <c r="L58"/>
  <c r="L57"/>
  <c r="L56"/>
  <c r="L55"/>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L5"/>
  <c r="L4"/>
  <c r="L3"/>
  <c r="L2"/>
  <c r="K3"/>
  <c r="K2"/>
  <c r="K359"/>
  <c r="K358"/>
  <c r="K357"/>
  <c r="K356"/>
  <c r="K355"/>
  <c r="K354"/>
  <c r="K353"/>
  <c r="K352"/>
  <c r="K351"/>
  <c r="K350"/>
  <c r="K349"/>
  <c r="K348"/>
  <c r="K347"/>
  <c r="K346"/>
  <c r="K345"/>
  <c r="K344"/>
  <c r="K343"/>
  <c r="K342"/>
  <c r="K341"/>
  <c r="K340"/>
  <c r="K339"/>
  <c r="K338"/>
  <c r="K337"/>
  <c r="K336"/>
  <c r="K335"/>
  <c r="K334"/>
  <c r="K333"/>
  <c r="K332"/>
  <c r="K331"/>
  <c r="K330"/>
  <c r="K329"/>
  <c r="K328"/>
  <c r="K327"/>
  <c r="K326"/>
  <c r="K325"/>
  <c r="K324"/>
  <c r="K323"/>
  <c r="K322"/>
  <c r="K321"/>
  <c r="K320"/>
  <c r="K319"/>
  <c r="K318"/>
  <c r="K317"/>
  <c r="K316"/>
  <c r="K315"/>
  <c r="K314"/>
  <c r="K313"/>
  <c r="K312"/>
  <c r="K311"/>
  <c r="K310"/>
  <c r="K309"/>
  <c r="K308"/>
  <c r="K307"/>
  <c r="K306"/>
  <c r="K305"/>
  <c r="K304"/>
  <c r="K303"/>
  <c r="K302"/>
  <c r="K301"/>
  <c r="K300"/>
  <c r="K299"/>
  <c r="K298"/>
  <c r="K297"/>
  <c r="K296"/>
  <c r="K295"/>
  <c r="K294"/>
  <c r="K293"/>
  <c r="K292"/>
  <c r="K291"/>
  <c r="K290"/>
  <c r="K289"/>
  <c r="K288"/>
  <c r="K287"/>
  <c r="K286"/>
  <c r="K285"/>
  <c r="K284"/>
  <c r="K283"/>
  <c r="K282"/>
  <c r="K281"/>
  <c r="K280"/>
  <c r="K279"/>
  <c r="K278"/>
  <c r="K277"/>
  <c r="K276"/>
  <c r="K275"/>
  <c r="K274"/>
  <c r="K273"/>
  <c r="K272"/>
  <c r="K271"/>
  <c r="K270"/>
  <c r="K269"/>
  <c r="K268"/>
  <c r="K267"/>
  <c r="K266"/>
  <c r="K265"/>
  <c r="K264"/>
  <c r="K263"/>
  <c r="K262"/>
  <c r="K261"/>
  <c r="K260"/>
  <c r="K259"/>
  <c r="K258"/>
  <c r="K257"/>
  <c r="K256"/>
  <c r="K255"/>
  <c r="K254"/>
  <c r="K253"/>
  <c r="K252"/>
  <c r="K251"/>
  <c r="K250"/>
  <c r="K249"/>
  <c r="K248"/>
  <c r="K247"/>
  <c r="K246"/>
  <c r="K245"/>
  <c r="K244"/>
  <c r="K243"/>
  <c r="K24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J359"/>
  <c r="J358"/>
  <c r="J357"/>
  <c r="J356"/>
  <c r="J355"/>
  <c r="J354"/>
  <c r="J353"/>
  <c r="J352"/>
  <c r="J351"/>
  <c r="J350"/>
  <c r="J349"/>
  <c r="J348"/>
  <c r="J347"/>
  <c r="J346"/>
  <c r="J345"/>
  <c r="J344"/>
  <c r="J343"/>
  <c r="J342"/>
  <c r="J341"/>
  <c r="J340"/>
  <c r="J339"/>
  <c r="J338"/>
  <c r="J337"/>
  <c r="J336"/>
  <c r="J335"/>
  <c r="J334"/>
  <c r="J333"/>
  <c r="J332"/>
  <c r="J331"/>
  <c r="J330"/>
  <c r="J329"/>
  <c r="J328"/>
  <c r="J327"/>
  <c r="J326"/>
  <c r="J325"/>
  <c r="J324"/>
  <c r="J323"/>
  <c r="J322"/>
  <c r="J321"/>
  <c r="J320"/>
  <c r="J319"/>
  <c r="J318"/>
  <c r="J317"/>
  <c r="J316"/>
  <c r="J315"/>
  <c r="J314"/>
  <c r="J313"/>
  <c r="J312"/>
  <c r="J311"/>
  <c r="J310"/>
  <c r="J309"/>
  <c r="J308"/>
  <c r="J307"/>
  <c r="J306"/>
  <c r="J305"/>
  <c r="J304"/>
  <c r="J303"/>
  <c r="J302"/>
  <c r="J301"/>
  <c r="J300"/>
  <c r="J299"/>
  <c r="J298"/>
  <c r="J297"/>
  <c r="J296"/>
  <c r="J295"/>
  <c r="J294"/>
  <c r="J293"/>
  <c r="J292"/>
  <c r="J291"/>
  <c r="J290"/>
  <c r="J289"/>
  <c r="J288"/>
  <c r="J287"/>
  <c r="J286"/>
  <c r="J285"/>
  <c r="J284"/>
  <c r="J283"/>
  <c r="J282"/>
  <c r="J281"/>
  <c r="J280"/>
  <c r="J279"/>
  <c r="J278"/>
  <c r="J277"/>
  <c r="J276"/>
  <c r="J275"/>
  <c r="J274"/>
  <c r="J273"/>
  <c r="J272"/>
  <c r="J271"/>
  <c r="J270"/>
  <c r="J269"/>
  <c r="J268"/>
  <c r="J267"/>
  <c r="J266"/>
  <c r="J265"/>
  <c r="J264"/>
  <c r="J263"/>
  <c r="J262"/>
  <c r="J261"/>
  <c r="J260"/>
  <c r="J259"/>
  <c r="J258"/>
  <c r="J257"/>
  <c r="J256"/>
  <c r="J255"/>
  <c r="J254"/>
  <c r="J253"/>
  <c r="J252"/>
  <c r="J251"/>
  <c r="J250"/>
  <c r="J249"/>
  <c r="J248"/>
  <c r="J247"/>
  <c r="J246"/>
  <c r="J245"/>
  <c r="J244"/>
  <c r="J243"/>
  <c r="J242"/>
  <c r="J241"/>
  <c r="J240"/>
  <c r="J239"/>
  <c r="J238"/>
  <c r="J237"/>
  <c r="J236"/>
  <c r="J235"/>
  <c r="J234"/>
  <c r="J233"/>
  <c r="J232"/>
  <c r="J231"/>
  <c r="J230"/>
  <c r="J229"/>
  <c r="J228"/>
  <c r="J227"/>
  <c r="J226"/>
  <c r="J225"/>
  <c r="J224"/>
  <c r="J223"/>
  <c r="J222"/>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J6"/>
  <c r="J5"/>
  <c r="J4"/>
  <c r="J3"/>
  <c r="J2"/>
  <c r="H359" l="1"/>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H2"/>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4"/>
  <c r="G3"/>
  <c r="G2"/>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F4"/>
  <c r="F3"/>
  <c r="F2"/>
  <c r="E359"/>
  <c r="E358"/>
  <c r="E357"/>
  <c r="E356"/>
  <c r="E355"/>
  <c r="E354"/>
  <c r="E353"/>
  <c r="E352"/>
  <c r="E351"/>
  <c r="E350"/>
  <c r="E349"/>
  <c r="E348"/>
  <c r="E347"/>
  <c r="E346"/>
  <c r="E345"/>
  <c r="E344"/>
  <c r="E343"/>
  <c r="E342"/>
  <c r="E341"/>
  <c r="E340"/>
  <c r="E339"/>
  <c r="E338"/>
  <c r="E337"/>
  <c r="E336"/>
  <c r="E335"/>
  <c r="E334"/>
  <c r="E333"/>
  <c r="E332"/>
  <c r="E331"/>
  <c r="E330"/>
  <c r="E329"/>
  <c r="E328"/>
  <c r="E327"/>
  <c r="E326"/>
  <c r="E325"/>
  <c r="E324"/>
  <c r="E323"/>
  <c r="E322"/>
  <c r="E321"/>
  <c r="E320"/>
  <c r="E319"/>
  <c r="E318"/>
  <c r="E317"/>
  <c r="E316"/>
  <c r="E315"/>
  <c r="E314"/>
  <c r="E313"/>
  <c r="E312"/>
  <c r="E311"/>
  <c r="E310"/>
  <c r="E309"/>
  <c r="E308"/>
  <c r="E307"/>
  <c r="E306"/>
  <c r="E305"/>
  <c r="E304"/>
  <c r="E303"/>
  <c r="E302"/>
  <c r="E301"/>
  <c r="E300"/>
  <c r="E299"/>
  <c r="E298"/>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4"/>
  <c r="E233"/>
  <c r="E232"/>
  <c r="E231"/>
  <c r="E230"/>
  <c r="E229"/>
  <c r="E228"/>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E2"/>
  <c r="D359"/>
  <c r="D358"/>
  <c r="D357"/>
  <c r="D356"/>
  <c r="D355"/>
  <c r="D354"/>
  <c r="D353"/>
  <c r="D352"/>
  <c r="D351"/>
  <c r="D350"/>
  <c r="D349"/>
  <c r="D348"/>
  <c r="D347"/>
  <c r="D346"/>
  <c r="D345"/>
  <c r="D344"/>
  <c r="D343"/>
  <c r="D342"/>
  <c r="D341"/>
  <c r="D340"/>
  <c r="D339"/>
  <c r="D338"/>
  <c r="D337"/>
  <c r="D336"/>
  <c r="D335"/>
  <c r="D334"/>
  <c r="D333"/>
  <c r="D332"/>
  <c r="D331"/>
  <c r="D330"/>
  <c r="D329"/>
  <c r="D328"/>
  <c r="D327"/>
  <c r="D326"/>
  <c r="D325"/>
  <c r="D324"/>
  <c r="D323"/>
  <c r="D322"/>
  <c r="D321"/>
  <c r="D320"/>
  <c r="D319"/>
  <c r="D318"/>
  <c r="D317"/>
  <c r="D316"/>
  <c r="D315"/>
  <c r="D314"/>
  <c r="D313"/>
  <c r="D312"/>
  <c r="D311"/>
  <c r="D310"/>
  <c r="D309"/>
  <c r="D308"/>
  <c r="D307"/>
  <c r="D306"/>
  <c r="D305"/>
  <c r="D304"/>
  <c r="D303"/>
  <c r="D302"/>
  <c r="D301"/>
  <c r="D300"/>
  <c r="D299"/>
  <c r="D298"/>
  <c r="D297"/>
  <c r="D296"/>
  <c r="D295"/>
  <c r="D294"/>
  <c r="D293"/>
  <c r="D292"/>
  <c r="D291"/>
  <c r="D290"/>
  <c r="D289"/>
  <c r="D288"/>
  <c r="D287"/>
  <c r="D286"/>
  <c r="D285"/>
  <c r="D284"/>
  <c r="D283"/>
  <c r="D282"/>
  <c r="D281"/>
  <c r="D280"/>
  <c r="D279"/>
  <c r="D278"/>
  <c r="D277"/>
  <c r="D276"/>
  <c r="D275"/>
  <c r="D274"/>
  <c r="D273"/>
  <c r="D272"/>
  <c r="D271"/>
  <c r="D270"/>
  <c r="D269"/>
  <c r="D268"/>
  <c r="D267"/>
  <c r="D266"/>
  <c r="D265"/>
  <c r="D264"/>
  <c r="D263"/>
  <c r="D262"/>
  <c r="D261"/>
  <c r="D260"/>
  <c r="D259"/>
  <c r="D258"/>
  <c r="D257"/>
  <c r="D256"/>
  <c r="D255"/>
  <c r="D254"/>
  <c r="D253"/>
  <c r="D252"/>
  <c r="D251"/>
  <c r="D250"/>
  <c r="D249"/>
  <c r="D248"/>
  <c r="D247"/>
  <c r="D246"/>
  <c r="D245"/>
  <c r="D244"/>
  <c r="D243"/>
  <c r="D242"/>
  <c r="D241"/>
  <c r="D240"/>
  <c r="D239"/>
  <c r="D238"/>
  <c r="D237"/>
  <c r="D236"/>
  <c r="D235"/>
  <c r="D234"/>
  <c r="D233"/>
  <c r="D232"/>
  <c r="D231"/>
  <c r="D230"/>
  <c r="D229"/>
  <c r="D228"/>
  <c r="D227"/>
  <c r="D226"/>
  <c r="D225"/>
  <c r="D224"/>
  <c r="D223"/>
  <c r="D222"/>
  <c r="D221"/>
  <c r="D220"/>
  <c r="D219"/>
  <c r="D218"/>
  <c r="D217"/>
  <c r="D216"/>
  <c r="D215"/>
  <c r="D214"/>
  <c r="D213"/>
  <c r="D212"/>
  <c r="D211"/>
  <c r="D210"/>
  <c r="D209"/>
  <c r="D208"/>
  <c r="D207"/>
  <c r="D206"/>
  <c r="D205"/>
  <c r="D204"/>
  <c r="D203"/>
  <c r="D202"/>
  <c r="D201"/>
  <c r="D200"/>
  <c r="D199"/>
  <c r="D198"/>
  <c r="D197"/>
  <c r="D196"/>
  <c r="D195"/>
  <c r="D194"/>
  <c r="D193"/>
  <c r="D192"/>
  <c r="D191"/>
  <c r="D190"/>
  <c r="D189"/>
  <c r="D188"/>
  <c r="D187"/>
  <c r="D186"/>
  <c r="D185"/>
  <c r="D184"/>
  <c r="D183"/>
  <c r="D182"/>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40"/>
  <c r="D139"/>
  <c r="D138"/>
  <c r="D137"/>
  <c r="D136"/>
  <c r="D135"/>
  <c r="D134"/>
  <c r="D133"/>
  <c r="D132"/>
  <c r="D131"/>
  <c r="D130"/>
  <c r="D129"/>
  <c r="D128"/>
  <c r="D127"/>
  <c r="D126"/>
  <c r="D125"/>
  <c r="D124"/>
  <c r="D123"/>
  <c r="D122"/>
  <c r="D121"/>
  <c r="D120"/>
  <c r="D119"/>
  <c r="D118"/>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 r="C359"/>
  <c r="C358"/>
  <c r="C357"/>
  <c r="C356"/>
  <c r="C355"/>
  <c r="C354"/>
  <c r="C353"/>
  <c r="C352"/>
  <c r="C351"/>
  <c r="C350"/>
  <c r="C349"/>
  <c r="C348"/>
  <c r="C347"/>
  <c r="C346"/>
  <c r="C345"/>
  <c r="C344"/>
  <c r="C343"/>
  <c r="C342"/>
  <c r="C341"/>
  <c r="C340"/>
  <c r="C339"/>
  <c r="C338"/>
  <c r="C337"/>
  <c r="C336"/>
  <c r="C335"/>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 r="C2"/>
  <c r="B359"/>
  <c r="B358"/>
  <c r="B357"/>
  <c r="B356"/>
  <c r="B355"/>
  <c r="B354"/>
  <c r="B353"/>
  <c r="B352"/>
  <c r="B351"/>
  <c r="B350"/>
  <c r="B349"/>
  <c r="B348"/>
  <c r="B347"/>
  <c r="B346"/>
  <c r="B345"/>
  <c r="B344"/>
  <c r="B343"/>
  <c r="B342"/>
  <c r="B341"/>
  <c r="B340"/>
  <c r="B339"/>
  <c r="B338"/>
  <c r="B337"/>
  <c r="B336"/>
  <c r="B335"/>
  <c r="B334"/>
  <c r="B333"/>
  <c r="B332"/>
  <c r="B331"/>
  <c r="B330"/>
  <c r="B329"/>
  <c r="B328"/>
  <c r="B327"/>
  <c r="B326"/>
  <c r="B325"/>
  <c r="B324"/>
  <c r="B323"/>
  <c r="B322"/>
  <c r="B321"/>
  <c r="B320"/>
  <c r="B319"/>
  <c r="B318"/>
  <c r="B317"/>
  <c r="B316"/>
  <c r="B315"/>
  <c r="B314"/>
  <c r="B313"/>
  <c r="B312"/>
  <c r="B311"/>
  <c r="B310"/>
  <c r="B309"/>
  <c r="B308"/>
  <c r="B307"/>
  <c r="B306"/>
  <c r="B305"/>
  <c r="B304"/>
  <c r="B303"/>
  <c r="B302"/>
  <c r="B301"/>
  <c r="B300"/>
  <c r="B299"/>
  <c r="B298"/>
  <c r="B297"/>
  <c r="B296"/>
  <c r="B295"/>
  <c r="B294"/>
  <c r="B293"/>
  <c r="B292"/>
  <c r="B291"/>
  <c r="B290"/>
  <c r="B289"/>
  <c r="B288"/>
  <c r="B287"/>
  <c r="B286"/>
  <c r="B285"/>
  <c r="B284"/>
  <c r="B283"/>
  <c r="B282"/>
  <c r="B281"/>
  <c r="B280"/>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B2"/>
</calcChain>
</file>

<file path=xl/sharedStrings.xml><?xml version="1.0" encoding="utf-8"?>
<sst xmlns="http://schemas.openxmlformats.org/spreadsheetml/2006/main" count="8308" uniqueCount="994">
  <si>
    <t>CLEVELAND COLLEGE OF ART AND DESIGN</t>
  </si>
  <si>
    <t>EASTON COLLEGE</t>
  </si>
  <si>
    <t>OTLEY COLLEGE OF AGRICULTURE AND HORTICULTURE</t>
  </si>
  <si>
    <t>STOCKTON SIXTH FORM COLLEGE</t>
  </si>
  <si>
    <t>FILTON COLLEGE</t>
  </si>
  <si>
    <t>SOUTHGATE COLLEGE</t>
  </si>
  <si>
    <t>SOUTHWARK COLLEGE</t>
  </si>
  <si>
    <t>STROUD COLLEGE OF FURTHER EDUCATION</t>
  </si>
  <si>
    <t>CITY COLLEGE, BIRMINGHAM</t>
  </si>
  <si>
    <t>WEST HERTS COLLEGE</t>
  </si>
  <si>
    <t>LEEK COLLEGE OF FURTHER EDUCATION AND SCHOOL OF ART</t>
  </si>
  <si>
    <t>CITY OF BATH COLLEGE</t>
  </si>
  <si>
    <t>HEREFORD COLLEGE OF ARTS</t>
  </si>
  <si>
    <t>PLYMOUTH COLLEGE OF ART</t>
  </si>
  <si>
    <t>BRIDGE COLLEGE</t>
  </si>
  <si>
    <t>NORTHERN COLLEGE FOR RESIDENTIAL ADULT EDUCATION LIMITED(THE)</t>
  </si>
  <si>
    <t>FIRCROFT COLLEGE OF ADULT EDUCATION</t>
  </si>
  <si>
    <t>HILLCROFT COLLEGE (INCORPORATED) LIMITED</t>
  </si>
  <si>
    <t>THE CITY LITERARY INSTITUTE</t>
  </si>
  <si>
    <t>MARY WARD SETTLEMENT</t>
  </si>
  <si>
    <t>MORLEY COLLEGE LIMITED</t>
  </si>
  <si>
    <t>WORKERS' EDUCATIONAL ASSOCIATION</t>
  </si>
  <si>
    <t>WORKING MEN'S COLLEGE CORPORATION</t>
  </si>
  <si>
    <t>RUSKIN COLLEGE</t>
  </si>
  <si>
    <t>PLUMPTON COLLEGE</t>
  </si>
  <si>
    <t>BISHOP BURTON COLLEGE</t>
  </si>
  <si>
    <t>BICTON COLLEGE</t>
  </si>
  <si>
    <t>HADLOW COLLEGE</t>
  </si>
  <si>
    <t>BERKSHIRE COLLEGE OF AGRICULTURE</t>
  </si>
  <si>
    <t>BROOKSBY MELTON COLLEGE, MELTON MOWBRAY</t>
  </si>
  <si>
    <t>CAPEL MANOR COLLEGE</t>
  </si>
  <si>
    <t>MOULTON COLLEGE</t>
  </si>
  <si>
    <t>ASKHAM BRYAN COLLEGE</t>
  </si>
  <si>
    <t>KINGSTON MAURWARD COLLEGE</t>
  </si>
  <si>
    <t>REASEHEATH COLLEGE</t>
  </si>
  <si>
    <t>MYERSCOUGH COLLEGE</t>
  </si>
  <si>
    <t>SPARSHOLT COLLEGE HAMPSHIRE</t>
  </si>
  <si>
    <t>HARTPURY COLLEGE</t>
  </si>
  <si>
    <t>THE CONGREGATION OF THE DAUGHTERS OF THE CROSS OF LIEGE</t>
  </si>
  <si>
    <t>ORCHARD HILL COLLEGE OF FURTHER EDUCATION</t>
  </si>
  <si>
    <t>PENGWERN COLLEGE</t>
  </si>
  <si>
    <t>THE DAVID LEWIS CENTRE</t>
  </si>
  <si>
    <t>NASH COLLEGE</t>
  </si>
  <si>
    <t>BEAUMONT COLLEGE - A SCOPE COLLEGE</t>
  </si>
  <si>
    <t>HINWICK HALL COLLEGE</t>
  </si>
  <si>
    <t>LUFTON COLLEGE OF FURTHER EDUCATION</t>
  </si>
  <si>
    <t>WEST OF ENGLAND COLLEGE</t>
  </si>
  <si>
    <t>FARLEIGH FURTHER EDUCATION COLLEGE - FROME</t>
  </si>
  <si>
    <t>DERWEN COLLEGE</t>
  </si>
  <si>
    <t>REIGATE COLLEGE</t>
  </si>
  <si>
    <t>VARNDEAN COLLEGE</t>
  </si>
  <si>
    <t>JOHN RUSKIN COLLEGE</t>
  </si>
  <si>
    <t>REGENT COLLEGE</t>
  </si>
  <si>
    <t>BRIGHTON HOVE AND SUSSEX SIXTH FORM COLLEGE</t>
  </si>
  <si>
    <t>ALTON COLLEGE</t>
  </si>
  <si>
    <t>NEW COLLEGE PONTEFRACT</t>
  </si>
  <si>
    <t>THE ROCHDALE SIXTH FORM COLLEGE</t>
  </si>
  <si>
    <t>KING GEORGE V COLLEGE</t>
  </si>
  <si>
    <t>CARDINAL NEWMAN COLLEGE</t>
  </si>
  <si>
    <t>ST BRENDAN'S SIXTH FORM COLLEGE</t>
  </si>
  <si>
    <t>HILLS ROAD SIXTH FORM COLLEGE</t>
  </si>
  <si>
    <t>ST CHARLES CATHOLIC SIXTH FORM COLLEGE</t>
  </si>
  <si>
    <t>RICHARD HUISH COLLEGE, TAUNTON</t>
  </si>
  <si>
    <t>TOTTON COLLEGE</t>
  </si>
  <si>
    <t>ST VINCENT COLLEGE</t>
  </si>
  <si>
    <t>HEREFORD SIXTH FORM COLLEGE</t>
  </si>
  <si>
    <t>PORTSMOUTH COLLEGE</t>
  </si>
  <si>
    <t>BARTON PEVERIL SIXTH FORM COLLEGE</t>
  </si>
  <si>
    <t>FRANKLIN COLLEGE</t>
  </si>
  <si>
    <t>BOLTON SIXTH FORM COLLEGE</t>
  </si>
  <si>
    <t>ESHER COLLEGE</t>
  </si>
  <si>
    <t>BARROW-IN-FURNESS SIXTH FORM COLLEGE</t>
  </si>
  <si>
    <t>BIRKENHEAD SIXTH FORM COLLEGE</t>
  </si>
  <si>
    <t>LUDLOW COLLEGE</t>
  </si>
  <si>
    <t>GATEWAY SIXTH FORM COLLEGE</t>
  </si>
  <si>
    <t>GODALMING COLLEGE</t>
  </si>
  <si>
    <t>HAVERING SIXTH FORM COLLEGE</t>
  </si>
  <si>
    <t>JOHN LEGGOTT SIXTH FORM COLLEGE</t>
  </si>
  <si>
    <t>RICHARD TAUNTON SIXTH FORM COLLEGE</t>
  </si>
  <si>
    <t>BILBOROUGH COLLEGE</t>
  </si>
  <si>
    <t>CIRENCESTER TERTIARY COLLEGE</t>
  </si>
  <si>
    <t>LEYTON SIXTH FORM COLLEGE</t>
  </si>
  <si>
    <t>THE BROOKE HOUSE SIXTH FORM COLLEGE</t>
  </si>
  <si>
    <t>PASTON SIXTH FORM COLLEGE</t>
  </si>
  <si>
    <t>QUEEN MARY'S COLLEGE</t>
  </si>
  <si>
    <t>ST FRANCIS XAVIER SIXTH FORM COLLEGE</t>
  </si>
  <si>
    <t>STRODE'S COLLEGE</t>
  </si>
  <si>
    <t>THE HENLEY COLLEGE</t>
  </si>
  <si>
    <t>HUDDERSFIELD NEW COLLEGE</t>
  </si>
  <si>
    <t>JOSEPH CHAMBERLAIN SIXTH FORM COLLEGE</t>
  </si>
  <si>
    <t>PRIESTLEY COLLEGE</t>
  </si>
  <si>
    <t>ST DOMINIC'S SIXTH FORM COLLEGE</t>
  </si>
  <si>
    <t>GREENHEAD COLLEGE</t>
  </si>
  <si>
    <t>PRIOR PURSGLOVE COLLEGE</t>
  </si>
  <si>
    <t>SCARBOROUGH SIXTH FORM COLLEGE</t>
  </si>
  <si>
    <t>THE BLACKPOOL SIXTH FORM COLLEGE</t>
  </si>
  <si>
    <t>BEXHILL COLLEGE</t>
  </si>
  <si>
    <t>SIR GEORGE MONOUX COLLEGE</t>
  </si>
  <si>
    <t>WILBERFORCE COLLEGE</t>
  </si>
  <si>
    <t>LONGLEY PARK SIXTH FORM COLLEGE</t>
  </si>
  <si>
    <t>NEWHAM SIXTH FORM COLLEGE</t>
  </si>
  <si>
    <t>WINSTANLEY COLLEGE</t>
  </si>
  <si>
    <t>CITY OF STOKE-ON-TRENT SIXTH FORM COLLEGE</t>
  </si>
  <si>
    <t>ITCHEN COLLEGE</t>
  </si>
  <si>
    <t>THE SIXTH FORM COLLEGE COLCHESTER</t>
  </si>
  <si>
    <t>CARMEL COLLEGE</t>
  </si>
  <si>
    <t>WOODHOUSE COLLEGE</t>
  </si>
  <si>
    <t>SHREWSBURY SIXTH FORM COLLEGE</t>
  </si>
  <si>
    <t>PETER SYMONDS COLLEGE</t>
  </si>
  <si>
    <t>QUEEN ELIZABETH SIXTH FORM COLLEGE</t>
  </si>
  <si>
    <t>LUTON SIXTH FORM COLLEGE</t>
  </si>
  <si>
    <t>AQUINAS COLLEGE</t>
  </si>
  <si>
    <t>KING EDWARD VI COLLEGE NUNEATON</t>
  </si>
  <si>
    <t>CHEADLE AND MARPLE SIXTH FORM COLLEGE</t>
  </si>
  <si>
    <t>COULSDON SIXTH FORM COLLEGE</t>
  </si>
  <si>
    <t>ASHTON SIXTH FORM COLLEGE</t>
  </si>
  <si>
    <t>THE SIXTH FORM COLLEGE, SOLIHULL</t>
  </si>
  <si>
    <t>PALMER'S COLLEGE</t>
  </si>
  <si>
    <t>WORCESTER SIXTH FORM COLLEGE</t>
  </si>
  <si>
    <t>LONG ROAD SIXTH FORM COLLEGE</t>
  </si>
  <si>
    <t>NEW COLLEGE TELFORD</t>
  </si>
  <si>
    <t>CADBURY SIXTH FORM COLLEGE</t>
  </si>
  <si>
    <t>KING EDWARD VI COLLEGE STOURBRIDGE</t>
  </si>
  <si>
    <t>WYGGESTON AND QUEEN ELIZABETH I COLLEGE</t>
  </si>
  <si>
    <t>HOLY CROSS COLLEGE</t>
  </si>
  <si>
    <t>HARTLEPOOL VI FORM COLLEGE</t>
  </si>
  <si>
    <t>WYKE SIXTH FORM COLLEGE</t>
  </si>
  <si>
    <t>SIR JOHN DEANE'S COLLEGE</t>
  </si>
  <si>
    <t>THOMAS ROTHERHAM COLLEGE</t>
  </si>
  <si>
    <t>OLDHAM SIXTH FORM COLLEGE</t>
  </si>
  <si>
    <t>HAVANT COLLEGE</t>
  </si>
  <si>
    <t>WOKING COLLEGE</t>
  </si>
  <si>
    <t>THE COLLEGE OF RICHARD COLLYER IN HORSHAM</t>
  </si>
  <si>
    <t>ST MARY'S COLLEGE, BLACKBURN</t>
  </si>
  <si>
    <t>LORETO COLLEGE</t>
  </si>
  <si>
    <t>THE SIXTH FORM COLLEGE FARNBOROUGH</t>
  </si>
  <si>
    <t>XAVERIAN COLLEGE</t>
  </si>
  <si>
    <t>NOTRE DAME CATHOLIC SIXTH FORM COLLEGE</t>
  </si>
  <si>
    <t>ST JOHN RIGBY RC SIXTH FORM COLLEGE</t>
  </si>
  <si>
    <t>CHRIST THE KING SIXTH FORM COLLEGE</t>
  </si>
  <si>
    <t>EAST NORFOLK SIXTH FORM COLLEGE</t>
  </si>
  <si>
    <t>LOWESTOFT SIXTH FORM COLLEGE</t>
  </si>
  <si>
    <t>HEREWARD COLLEGE OF FURTHER EDUCATION</t>
  </si>
  <si>
    <t>NEWHAM COLLEGE OF FURTHER EDUCATION</t>
  </si>
  <si>
    <t>HALESOWEN COLLEGE</t>
  </si>
  <si>
    <t>DARLINGTON COLLEGE</t>
  </si>
  <si>
    <t>NORTHUMBERLAND COLLEGE</t>
  </si>
  <si>
    <t>THE OLDHAM COLLEGE</t>
  </si>
  <si>
    <t>NEWBURY COLLEGE</t>
  </si>
  <si>
    <t>CITY OF SUNDERLAND COLLEGE</t>
  </si>
  <si>
    <t>THE MANCHESTER COLLEGE</t>
  </si>
  <si>
    <t>GATESHEAD COLLEGE</t>
  </si>
  <si>
    <t>DEARNE VALLEY COLLEGE</t>
  </si>
  <si>
    <t>NORTH WEST KENT COLLEGE OF TECHNOLOGY</t>
  </si>
  <si>
    <t>NEW COLLEGE, DURHAM</t>
  </si>
  <si>
    <t>BOURNEMOUTH AND POOLE COLLEGE</t>
  </si>
  <si>
    <t>HERTFORD REGIONAL COLLEGE</t>
  </si>
  <si>
    <t>BOURNVILLE COLLEGE OF FURTHER EDUCATION</t>
  </si>
  <si>
    <t>BARNFIELD COLLEGE</t>
  </si>
  <si>
    <t>BISHOP AUCKLAND COLLEGE</t>
  </si>
  <si>
    <t>PETROC</t>
  </si>
  <si>
    <t>MID-KENT COLLEGE OF HIGHER AND FURTHER EDUCATION</t>
  </si>
  <si>
    <t>NORTON RADSTOCK COLLEGE</t>
  </si>
  <si>
    <t>WEYMOUTH COLLEGE</t>
  </si>
  <si>
    <t>BASINGSTOKE COLLEGE OF TECHNOLOGY</t>
  </si>
  <si>
    <t>SELBY COLLEGE</t>
  </si>
  <si>
    <t>ISLE OF WIGHT COLLEGE</t>
  </si>
  <si>
    <t>BARNSLEY COLLEGE</t>
  </si>
  <si>
    <t>SOUTH STAFFORDSHIRE COLLEGE</t>
  </si>
  <si>
    <t>HIGHBURY COLLEGE, PORTSMOUTH</t>
  </si>
  <si>
    <t>GREAT YARMOUTH COLLEGE</t>
  </si>
  <si>
    <t>THE COLLEGE OF HARINGEY, ENFIELD AND NORTH EAST LONDON</t>
  </si>
  <si>
    <t>SOUTH DEVON COLLEGE</t>
  </si>
  <si>
    <t>STOCKTON RIVERSIDE COLLEGE</t>
  </si>
  <si>
    <t>WESTON COLLEGE</t>
  </si>
  <si>
    <t>ST HELENS COLLEGE</t>
  </si>
  <si>
    <t>SOMERSET COLLEGE OF ARTS AND TECHNOLOGY</t>
  </si>
  <si>
    <t>CITY OF BRISTOL COLLEGE</t>
  </si>
  <si>
    <t>LEWISHAM COLLEGE</t>
  </si>
  <si>
    <t>BARKING AND DAGENHAM COLLEGE</t>
  </si>
  <si>
    <t>STOCKPORT COLLEGE OF FURTHER AND HIGHER EDUCATION</t>
  </si>
  <si>
    <t>ROTHERHAM COLLEGE OF ARTS AND TECHNOLOGY</t>
  </si>
  <si>
    <t>NORTH WARWICKSHIRE AND HINCKLEY COLLEGE</t>
  </si>
  <si>
    <t>UXBRIDGE COLLEGE</t>
  </si>
  <si>
    <t>CALDERDALE COLLEGE</t>
  </si>
  <si>
    <t>WALTHAM FOREST COLLEGE</t>
  </si>
  <si>
    <t>EALING, HAMMERSMITH &amp; WEST LONDON COLLEGE</t>
  </si>
  <si>
    <t>MACCLESFIELD COLLEGE</t>
  </si>
  <si>
    <t>GLOUCESTERSHIRE COLLEGE</t>
  </si>
  <si>
    <t>EAST RIDING COLLEGE</t>
  </si>
  <si>
    <t>SALFORD CITY COLLEGE</t>
  </si>
  <si>
    <t>HOPWOOD HALL COLLEGE</t>
  </si>
  <si>
    <t>CITY COLLEGE, BRIGHTON AND HOVE</t>
  </si>
  <si>
    <t>WAKEFIELD COLLEGE</t>
  </si>
  <si>
    <t>STRODE COLLEGE</t>
  </si>
  <si>
    <t>BARNET AND SOUTHGATE COLLEGE</t>
  </si>
  <si>
    <t>CITY COLLEGE, PLYMOUTH</t>
  </si>
  <si>
    <t>NORTH HERTFORDSHIRE COLLEGE</t>
  </si>
  <si>
    <t>CENTRAL BEDFORDSHIRE COLLEGE</t>
  </si>
  <si>
    <t>TRESHAM COLLEGE OF FURTHER AND HIGHER EDUCATION</t>
  </si>
  <si>
    <t>CARSHALTON COLLEGE</t>
  </si>
  <si>
    <t>BIRMINGHAM METROPOLITAN COLLEGE</t>
  </si>
  <si>
    <t>LAMBETH COLLEGE</t>
  </si>
  <si>
    <t>RIVERSIDE COLLEGE HALTON</t>
  </si>
  <si>
    <t>GUILDFORD COLLEGE OF FURTHER AND HIGHER EDUCATION</t>
  </si>
  <si>
    <t>LAKES COLLEGE WEST CUMBRIA</t>
  </si>
  <si>
    <t>HEREFORDSHIRE COLLEGE OF TECHNOLOGY</t>
  </si>
  <si>
    <t>CANTERBURY COLLEGE</t>
  </si>
  <si>
    <t>LEICESTER COLLEGE</t>
  </si>
  <si>
    <t>WEST SUFFOLK COLLEGE</t>
  </si>
  <si>
    <t>REDBRIDGE COLLEGE</t>
  </si>
  <si>
    <t>THE SHEFFIELD COLLEGE</t>
  </si>
  <si>
    <t>THANET COLLEGE</t>
  </si>
  <si>
    <t>DONCASTER COLLEGE</t>
  </si>
  <si>
    <t>STOKE ON TRENT COLLEGE</t>
  </si>
  <si>
    <t>HAVERING COLLEGE OF FURTHER AND HIGHER EDUCATION</t>
  </si>
  <si>
    <t>GRIMSBY INSTITUTE OF FURTHER AND HIGHER EDUCATION</t>
  </si>
  <si>
    <t>WORCESTER COLLEGE OF TECHNOLOGY</t>
  </si>
  <si>
    <t>EAST DURHAM COLLEGE</t>
  </si>
  <si>
    <t>MILTON KEYNES COLLEGE</t>
  </si>
  <si>
    <t>LOWESTOFT COLLEGE</t>
  </si>
  <si>
    <t>SOUTH AND WEST KENT COLLEGE</t>
  </si>
  <si>
    <t>BURTON AND SOUTH DERBYSHIRE COLLEGE</t>
  </si>
  <si>
    <t>BOSTON COLLEGE</t>
  </si>
  <si>
    <t>KIRKLEES COLLEGE</t>
  </si>
  <si>
    <t>HACKNEY COMMUNITY COLLEGE</t>
  </si>
  <si>
    <t>CITY OF WOLVERHAMPTON COLLEGE</t>
  </si>
  <si>
    <t>HARLOW COLLEGE</t>
  </si>
  <si>
    <t>BLACKPOOL AND THE FYLDE COLLEGE</t>
  </si>
  <si>
    <t>OXFORD AND CHERWELL VALLEY COLLEGE</t>
  </si>
  <si>
    <t>YORK COLLEGE</t>
  </si>
  <si>
    <t>ABINGDON AND WITNEY COLLEGE</t>
  </si>
  <si>
    <t>SOUTHPORT COLLEGE</t>
  </si>
  <si>
    <t>CARLISLE COLLEGE</t>
  </si>
  <si>
    <t>SOUTH LEICESTERSHIRE COLLEGE</t>
  </si>
  <si>
    <t>WALSALL COLLEGE</t>
  </si>
  <si>
    <t>SOUTH NOTTINGHAM COLLEGE</t>
  </si>
  <si>
    <t>SOUTH BIRMINGHAM COLLEGE</t>
  </si>
  <si>
    <t>TRAFFORD COLLEGE</t>
  </si>
  <si>
    <t>KENSINGTON AND CHELSEA COLLEGE</t>
  </si>
  <si>
    <t>BOLTON COLLEGE</t>
  </si>
  <si>
    <t>HARROW COLLEGE</t>
  </si>
  <si>
    <t>NEW COLLEGE NOTTINGHAM</t>
  </si>
  <si>
    <t>SUSSEX DOWNS COLLEGE</t>
  </si>
  <si>
    <t>BRADFORD COLLEGE</t>
  </si>
  <si>
    <t>NORTH EAST SURREY COLLEGE OF TECHNOLOGY (NESCOT)</t>
  </si>
  <si>
    <t>KNOWSLEY COMMUNITY COLLEGE</t>
  </si>
  <si>
    <t>TOWER HAMLETS COLLEGE</t>
  </si>
  <si>
    <t>NORTHAMPTON COLLEGE</t>
  </si>
  <si>
    <t>NEW COLLEGE, SWINDON</t>
  </si>
  <si>
    <t>HENLEY COLLEGE COVENTRY</t>
  </si>
  <si>
    <t>BRIDGWATER COLLEGE</t>
  </si>
  <si>
    <t>MIDDLESBROUGH COLLEGE</t>
  </si>
  <si>
    <t>NORTH EAST WORCESTERSHIRE COLLEGE</t>
  </si>
  <si>
    <t>KIDDERMINSTER COLLEGE</t>
  </si>
  <si>
    <t>SWINDON COLLEGE</t>
  </si>
  <si>
    <t>KENDAL COLLEGE</t>
  </si>
  <si>
    <t>BEXLEY COLLEGE</t>
  </si>
  <si>
    <t>PETERBOROUGH REGIONAL COLLEGE</t>
  </si>
  <si>
    <t>AMERSHAM AND WYCOMBE COLLEGE</t>
  </si>
  <si>
    <t>LANCASTER AND MORECAMBE COLLEGE</t>
  </si>
  <si>
    <t>THE COLLEGE OF WEST ANGLIA</t>
  </si>
  <si>
    <t>SANDWELL COLLEGE</t>
  </si>
  <si>
    <t>WEST THAMES COLLEGE</t>
  </si>
  <si>
    <t>WESTMINSTER KINGSWAY COLLEGE</t>
  </si>
  <si>
    <t>CROYDON COLLEGE</t>
  </si>
  <si>
    <t>CITY OF WESTMINSTER COLLEGE</t>
  </si>
  <si>
    <t>CITY COLLEGE, NORWICH</t>
  </si>
  <si>
    <t>HARTLEPOOL COLLEGE OF FURTHER EDUCATION</t>
  </si>
  <si>
    <t>LIVERPOOL COMMUNITY COLLEGE</t>
  </si>
  <si>
    <t>WIGAN AND LEIGH COLLEGE</t>
  </si>
  <si>
    <t>CHELMSFORD COLLEGE</t>
  </si>
  <si>
    <t>STRATFORD UPON AVON COLLEGE</t>
  </si>
  <si>
    <t>CHICHESTER COLLEGE</t>
  </si>
  <si>
    <t>FARNBOROUGH COLLEGE OF TECHNOLOGY</t>
  </si>
  <si>
    <t>LOUGHBOROUGH COLLEGE</t>
  </si>
  <si>
    <t>SHIPLEY COLLEGE</t>
  </si>
  <si>
    <t>WILTSHIRE COLLEGE</t>
  </si>
  <si>
    <t>CORNWALL COLLEGE</t>
  </si>
  <si>
    <t>DERBY COLLEGE</t>
  </si>
  <si>
    <t>LEEDS CITY COLLEGE</t>
  </si>
  <si>
    <t>NEWCASTLE COLLEGE</t>
  </si>
  <si>
    <t>BURNLEY COLLEGE</t>
  </si>
  <si>
    <t>WARRINGTON COLLEGIATE</t>
  </si>
  <si>
    <t>CHESTERFIELD COLLEGE</t>
  </si>
  <si>
    <t>NORTH NOTTINGHAMSHIRE COLLEGE</t>
  </si>
  <si>
    <t>DERWENTSIDE COLLEGE</t>
  </si>
  <si>
    <t>WIRRAL METROPOLITAN COLLEGE</t>
  </si>
  <si>
    <t>LINCOLN COLLEGE</t>
  </si>
  <si>
    <t>SOUTH TYNESIDE COLLEGE</t>
  </si>
  <si>
    <t>REDCAR AND CLEVELAND COLLEGE</t>
  </si>
  <si>
    <t>WARWICKSHIRE COLLEGE, ROYAL LEAMINGTON SPA, RUGBY AND MORETON MORRELL</t>
  </si>
  <si>
    <t>BEDFORD COLLEGE</t>
  </si>
  <si>
    <t>STEPHENSON COLLEGE</t>
  </si>
  <si>
    <t>NEW COLLEGE STAMFORD</t>
  </si>
  <si>
    <t>AYLESBURY COLLEGE</t>
  </si>
  <si>
    <t>COLLEGE OF NORTH WEST LONDON</t>
  </si>
  <si>
    <t>ACCRINGTON AND ROSSENDALE COLLEGE</t>
  </si>
  <si>
    <t>PRESTON COLLEGE</t>
  </si>
  <si>
    <t>WEST CHESHIRE COLLEGE</t>
  </si>
  <si>
    <t>OAKLANDS COLLEGE</t>
  </si>
  <si>
    <t>FAREHAM COLLEGE</t>
  </si>
  <si>
    <t>HULL COLLEGE</t>
  </si>
  <si>
    <t>SOLIHULL COLLEGE</t>
  </si>
  <si>
    <t>FURNESS COLLEGE</t>
  </si>
  <si>
    <t>NEWCASTLE-UNDER-LYME COLLEGE</t>
  </si>
  <si>
    <t>HUNTINGDONSHIRE REGIONAL COLLEGE</t>
  </si>
  <si>
    <t>TAMESIDE COLLEGE</t>
  </si>
  <si>
    <t>COLCHESTER INSTITUTE</t>
  </si>
  <si>
    <t>YEOVIL COLLEGE</t>
  </si>
  <si>
    <t>CRAVEN COLLEGE</t>
  </si>
  <si>
    <t>BROOKLANDS TECHNICAL COLLEGE</t>
  </si>
  <si>
    <t>STOURBRIDGE COLLEGE</t>
  </si>
  <si>
    <t>RICHMOND ADULT COMMUNITY COLLEGE</t>
  </si>
  <si>
    <t>KINGSTON COLLEGE</t>
  </si>
  <si>
    <t>CITY COLLEGE, COVENTRY</t>
  </si>
  <si>
    <t>SOUTH ESSEX COLLEGE OF FURTHER AND HIGHER EDUCATION</t>
  </si>
  <si>
    <t>NELSON AND COLNE COLLEGE</t>
  </si>
  <si>
    <t>BURY COLLEGE</t>
  </si>
  <si>
    <t>GREENWICH COMMUNITY COLLEGE</t>
  </si>
  <si>
    <t>WALFORD AND NORTH SHROPSHIRE COLLEGE</t>
  </si>
  <si>
    <t>EAST SURREY COLLEGE</t>
  </si>
  <si>
    <t>BLACKBURN COLLEGE</t>
  </si>
  <si>
    <t>STANMORE COLLEGE</t>
  </si>
  <si>
    <t>SOUTHAMPTON CITY COLLEGE</t>
  </si>
  <si>
    <t>EPPING FOREST COLLEGE</t>
  </si>
  <si>
    <t>LEEDS COLLEGE OF BUILDING</t>
  </si>
  <si>
    <t>SOUTH WORCESTERSHIRE COLLEGE</t>
  </si>
  <si>
    <t>SOUTH DOWNS COLLEGE</t>
  </si>
  <si>
    <t>TELFORD COLLEGE OF ARTS AND TECHNOLOGY</t>
  </si>
  <si>
    <t>STAFFORD COLLEGE</t>
  </si>
  <si>
    <t>HUGH BAIRD COLLEGE</t>
  </si>
  <si>
    <t>TYNE METROPOLITAN COLLEGE</t>
  </si>
  <si>
    <t>CITY AND ISLINGTON COLLEGE</t>
  </si>
  <si>
    <t>SOUTH THAMES COLLEGE</t>
  </si>
  <si>
    <t>BRACKNELL AND WOKINGHAM COLLEGE</t>
  </si>
  <si>
    <t>SHREWSBURY COLLEGE OF ARTS AND TECHNOLOGY</t>
  </si>
  <si>
    <t>TRURO AND PENWITH COLLEGE</t>
  </si>
  <si>
    <t>SUSSEX COAST COLLEGE HASTINGS</t>
  </si>
  <si>
    <t>SOUTH CHESHIRE COLLEGE</t>
  </si>
  <si>
    <t>EXETER COLLEGE</t>
  </si>
  <si>
    <t>GRANTHAM COLLEGE</t>
  </si>
  <si>
    <t>BROMLEY COLLEGE OF FURTHER AND HIGHER EDUCATION</t>
  </si>
  <si>
    <t>WEST NOTTINGHAMSHIRE COLLEGE</t>
  </si>
  <si>
    <t>CENTRAL SUSSEX COLLEGE</t>
  </si>
  <si>
    <t>NORTHBROOK COLLEGE, SUSSEX</t>
  </si>
  <si>
    <t>RUNSHAW COLLEGE</t>
  </si>
  <si>
    <t>EASTLEIGH COLLEGE</t>
  </si>
  <si>
    <t>DUDLEY COLLEGE OF TECHNOLOGY</t>
  </si>
  <si>
    <t>NORTH LINDSEY COLLEGE</t>
  </si>
  <si>
    <t>SEEVIC COLLEGE</t>
  </si>
  <si>
    <t>CAMBRIDGE REGIONAL COLLEGE</t>
  </si>
  <si>
    <t>BROCKENHURST COLLEGE</t>
  </si>
  <si>
    <t>EAST BERKSHIRE COLLEGE</t>
  </si>
  <si>
    <t>WORTHING COLLEGE</t>
  </si>
  <si>
    <t>SUFFOLK NEW COLLEGE</t>
  </si>
  <si>
    <t>MID-CHESHIRE COLLEGE OF FURTHER EDUCATION</t>
  </si>
  <si>
    <t>RICHMOND UPON THAMES COLLEGE</t>
  </si>
  <si>
    <t>Provider name</t>
  </si>
  <si>
    <t>General FE College incl Tertiary</t>
  </si>
  <si>
    <t>Sixth form college</t>
  </si>
  <si>
    <t>Special College</t>
  </si>
  <si>
    <t>Special college - Agriculture and horticulture</t>
  </si>
  <si>
    <t>Specialist Designated college</t>
  </si>
  <si>
    <t>Special college - Art, design and performing arts</t>
  </si>
  <si>
    <t>College Types</t>
  </si>
  <si>
    <t>Size classification</t>
  </si>
  <si>
    <t>Small</t>
  </si>
  <si>
    <t>Medium</t>
  </si>
  <si>
    <t>Large</t>
  </si>
  <si>
    <t>Very Large</t>
  </si>
  <si>
    <t>under 4221 students</t>
  </si>
  <si>
    <t>4,221-8,939 students</t>
  </si>
  <si>
    <t>8,940-13,699 students</t>
  </si>
  <si>
    <t>13,700+ students</t>
  </si>
  <si>
    <t>Dominant Mode</t>
  </si>
  <si>
    <t>Part-Time</t>
  </si>
  <si>
    <t>Balanced</t>
  </si>
  <si>
    <t>Full-Time</t>
  </si>
  <si>
    <t>under 33% full-time</t>
  </si>
  <si>
    <t>between 33 and 67% full-time</t>
  </si>
  <si>
    <t>over 67% full-time</t>
  </si>
  <si>
    <t>Level Characteristics</t>
  </si>
  <si>
    <t>level 2</t>
  </si>
  <si>
    <t>Level 3</t>
  </si>
  <si>
    <t>Level focus</t>
  </si>
  <si>
    <t>Multiple</t>
  </si>
  <si>
    <t>unclassified level</t>
  </si>
  <si>
    <t>low level (entry and 1)</t>
  </si>
  <si>
    <t>Subject Focus</t>
  </si>
  <si>
    <t>Sizes</t>
  </si>
  <si>
    <t>Mode focus</t>
  </si>
  <si>
    <t>Level Focus</t>
  </si>
  <si>
    <t>Arts and Languages</t>
  </si>
  <si>
    <t>Construction, public services and key skills</t>
  </si>
  <si>
    <t>Business and key skills speclialists</t>
  </si>
  <si>
    <t>Agricultural Colleges</t>
  </si>
  <si>
    <t>Preperation for life and work</t>
  </si>
  <si>
    <t>Liberal arts and sciences</t>
  </si>
  <si>
    <t>Broad Subject Mix</t>
  </si>
  <si>
    <t>Applied Subjects and Skills</t>
  </si>
  <si>
    <t>Subject Foci</t>
  </si>
  <si>
    <t>Age Focus</t>
  </si>
  <si>
    <t>Young</t>
  </si>
  <si>
    <t>Mature</t>
  </si>
  <si>
    <t>Age focus</t>
  </si>
  <si>
    <t>Dominant Gender</t>
  </si>
  <si>
    <t>Female</t>
  </si>
  <si>
    <t>Male</t>
  </si>
  <si>
    <t>Dominant gender</t>
  </si>
  <si>
    <t>CC-VL9</t>
  </si>
  <si>
    <t>CC-S24</t>
  </si>
  <si>
    <t>CC-M14</t>
  </si>
  <si>
    <t>CC-S23</t>
  </si>
  <si>
    <t>CC-M15</t>
  </si>
  <si>
    <t>CC-M13</t>
  </si>
  <si>
    <t>CC-M4</t>
  </si>
  <si>
    <t>CC-L7</t>
  </si>
  <si>
    <t>CC-VL7</t>
  </si>
  <si>
    <t>CC-M6</t>
  </si>
  <si>
    <t>CC-L3</t>
  </si>
  <si>
    <t>CC-S7</t>
  </si>
  <si>
    <t>CC-VL11</t>
  </si>
  <si>
    <t>CC-S6</t>
  </si>
  <si>
    <t>CC-S21</t>
  </si>
  <si>
    <t>CC-S8</t>
  </si>
  <si>
    <t>CC-VL8</t>
  </si>
  <si>
    <t>CC-S22</t>
  </si>
  <si>
    <t>CC-M16</t>
  </si>
  <si>
    <t>CC-S19</t>
  </si>
  <si>
    <t>CC-S17</t>
  </si>
  <si>
    <t>CC-S18</t>
  </si>
  <si>
    <t>CC-S16</t>
  </si>
  <si>
    <t>CC-M1</t>
  </si>
  <si>
    <t>CC-S1</t>
  </si>
  <si>
    <t>CC-S13</t>
  </si>
  <si>
    <t>CC-S12</t>
  </si>
  <si>
    <t>CC-S28</t>
  </si>
  <si>
    <t>CC-VL12</t>
  </si>
  <si>
    <t>CC-VL14</t>
  </si>
  <si>
    <t>CC-L11</t>
  </si>
  <si>
    <t>CC-L9</t>
  </si>
  <si>
    <t>CC-S26</t>
  </si>
  <si>
    <t>CC-M17</t>
  </si>
  <si>
    <t>CC-M12</t>
  </si>
  <si>
    <t>CC-VL13</t>
  </si>
  <si>
    <t>CC-S27</t>
  </si>
  <si>
    <t>CC-S25</t>
  </si>
  <si>
    <t>CC-M18</t>
  </si>
  <si>
    <t>CC-M19</t>
  </si>
  <si>
    <t>CC-L10</t>
  </si>
  <si>
    <t>CC-L4</t>
  </si>
  <si>
    <t>CC-VL10</t>
  </si>
  <si>
    <t>CC-VL3</t>
  </si>
  <si>
    <t>CC-L8</t>
  </si>
  <si>
    <t>CC-M8</t>
  </si>
  <si>
    <t>CC-VL4</t>
  </si>
  <si>
    <t>CC-S10</t>
  </si>
  <si>
    <t>CC-S9</t>
  </si>
  <si>
    <t>CC-M9</t>
  </si>
  <si>
    <t>CC-L5</t>
  </si>
  <si>
    <t>CC-VL1</t>
  </si>
  <si>
    <t>CC-S4</t>
  </si>
  <si>
    <t>CC-L1</t>
  </si>
  <si>
    <t>CC-M5</t>
  </si>
  <si>
    <t>CC-S11</t>
  </si>
  <si>
    <t>CC-M7</t>
  </si>
  <si>
    <t>CC-VL5</t>
  </si>
  <si>
    <t>CC-L2</t>
  </si>
  <si>
    <t>CC-S20</t>
  </si>
  <si>
    <t>CC-M3</t>
  </si>
  <si>
    <t>CC-L6</t>
  </si>
  <si>
    <t>CC-M10</t>
  </si>
  <si>
    <t>CC-S2</t>
  </si>
  <si>
    <t>CC-S5</t>
  </si>
  <si>
    <t>CC-M2</t>
  </si>
  <si>
    <t>CC-S14</t>
  </si>
  <si>
    <t>CC-M11</t>
  </si>
  <si>
    <t>CC-VL6</t>
  </si>
  <si>
    <t>CC-VL2</t>
  </si>
  <si>
    <t>CC-S3</t>
  </si>
  <si>
    <t>CC-S15</t>
  </si>
  <si>
    <t>Fine grained cluster code</t>
  </si>
  <si>
    <t>Course Characteristics SPSS cluster number</t>
  </si>
  <si>
    <t>Course Word Cluster</t>
  </si>
  <si>
    <t>Coarse Grained Cluster Code</t>
  </si>
  <si>
    <t>Course Original Cluster number</t>
  </si>
  <si>
    <t>Course Cluster No &amp; Size</t>
  </si>
  <si>
    <t>SC-S1</t>
  </si>
  <si>
    <t>SC-S2</t>
  </si>
  <si>
    <t>SC-S3</t>
  </si>
  <si>
    <t>SC-S4</t>
  </si>
  <si>
    <t>SC-S5</t>
  </si>
  <si>
    <t>SC-S6</t>
  </si>
  <si>
    <t>SC-S7</t>
  </si>
  <si>
    <t>SC-S8</t>
  </si>
  <si>
    <t>SC-S9</t>
  </si>
  <si>
    <t>SC-S10</t>
  </si>
  <si>
    <t>SC-S11</t>
  </si>
  <si>
    <t>SC-S12</t>
  </si>
  <si>
    <t>SC-S13</t>
  </si>
  <si>
    <t>SC-S14</t>
  </si>
  <si>
    <t>SC-S15</t>
  </si>
  <si>
    <t>SC-S16</t>
  </si>
  <si>
    <t>SC-S17</t>
  </si>
  <si>
    <t>SC-S18</t>
  </si>
  <si>
    <t>SC-S19</t>
  </si>
  <si>
    <t>SC-S20</t>
  </si>
  <si>
    <t>SC-S21</t>
  </si>
  <si>
    <t>SC-S22</t>
  </si>
  <si>
    <t>SC-S23</t>
  </si>
  <si>
    <t>SC-S24</t>
  </si>
  <si>
    <t>SC-S25</t>
  </si>
  <si>
    <t>SC-S26</t>
  </si>
  <si>
    <t>SC-S27</t>
  </si>
  <si>
    <t>SC-M1</t>
  </si>
  <si>
    <t>SC-M2</t>
  </si>
  <si>
    <t>SC-M3</t>
  </si>
  <si>
    <t>SC-M4</t>
  </si>
  <si>
    <t>SC-M5</t>
  </si>
  <si>
    <t>SC-M6</t>
  </si>
  <si>
    <t>SC-M7</t>
  </si>
  <si>
    <t>SC-M8</t>
  </si>
  <si>
    <t>SC-M9</t>
  </si>
  <si>
    <t>SC-M10</t>
  </si>
  <si>
    <t>SC-M11</t>
  </si>
  <si>
    <t>SC-M12</t>
  </si>
  <si>
    <t>SC-M13</t>
  </si>
  <si>
    <t>SC-M14</t>
  </si>
  <si>
    <t>SC-M15</t>
  </si>
  <si>
    <t>SC-M16</t>
  </si>
  <si>
    <t>SC-L1</t>
  </si>
  <si>
    <t>SC-L2</t>
  </si>
  <si>
    <t>SC-L3</t>
  </si>
  <si>
    <t>SC-L4</t>
  </si>
  <si>
    <t>SC-L5</t>
  </si>
  <si>
    <t>SC-L6</t>
  </si>
  <si>
    <t>SC-L7</t>
  </si>
  <si>
    <t>SC-L8</t>
  </si>
  <si>
    <t>SC-L9</t>
  </si>
  <si>
    <t>SC-L10</t>
  </si>
  <si>
    <t>SC-L11</t>
  </si>
  <si>
    <t>SC-L12</t>
  </si>
  <si>
    <t>SC-L13</t>
  </si>
  <si>
    <t>SC-VL1</t>
  </si>
  <si>
    <t>SC-VL2</t>
  </si>
  <si>
    <t>SC-VL3</t>
  </si>
  <si>
    <t>SC-VL4</t>
  </si>
  <si>
    <t>SC-VL5</t>
  </si>
  <si>
    <t>SC-VL6</t>
  </si>
  <si>
    <t>SC-VL7</t>
  </si>
  <si>
    <t>SC-VL8</t>
  </si>
  <si>
    <t>SC-VL9</t>
  </si>
  <si>
    <t>SC-VL10</t>
  </si>
  <si>
    <t>SC-VL11</t>
  </si>
  <si>
    <t>SC-VL12</t>
  </si>
  <si>
    <t>Student Cluster Number</t>
  </si>
  <si>
    <t>Student Word identifier</t>
  </si>
  <si>
    <t>Student Fine Grained Cluster Code</t>
  </si>
  <si>
    <t>Student Coarse cluster code</t>
  </si>
  <si>
    <t>Student coarse Word identifier</t>
  </si>
  <si>
    <t>Student Coarse Grained Cluster Code</t>
  </si>
  <si>
    <t>Alton College</t>
  </si>
  <si>
    <t>Aquinas College</t>
  </si>
  <si>
    <t>Ashton Sixth Form College</t>
  </si>
  <si>
    <t>Askham Bryan College</t>
  </si>
  <si>
    <t>Aylesbury College</t>
  </si>
  <si>
    <t>Barnfield College</t>
  </si>
  <si>
    <t>Barnsley College</t>
  </si>
  <si>
    <t>Barrow-In-Furness Sixth Form College</t>
  </si>
  <si>
    <t>Barton Peveril Sixth Form College</t>
  </si>
  <si>
    <t>Beaumont College - A Scope College</t>
  </si>
  <si>
    <t>Bedford College</t>
  </si>
  <si>
    <t>Bexhill College</t>
  </si>
  <si>
    <t>Bexley College</t>
  </si>
  <si>
    <t>Bicton College</t>
  </si>
  <si>
    <t>Bilborough College</t>
  </si>
  <si>
    <t>Birkenhead Sixth Form College</t>
  </si>
  <si>
    <t>Birmingham Metropolitan College</t>
  </si>
  <si>
    <t>Bishop Auckland College</t>
  </si>
  <si>
    <t>Bishop Burton College</t>
  </si>
  <si>
    <t>Blackburn College</t>
  </si>
  <si>
    <t>Bolton College</t>
  </si>
  <si>
    <t>Bolton Sixth Form College</t>
  </si>
  <si>
    <t>Boston College</t>
  </si>
  <si>
    <t>Bradford College</t>
  </si>
  <si>
    <t>Bridge College</t>
  </si>
  <si>
    <t>Bridgwater College</t>
  </si>
  <si>
    <t>Brockenhurst College</t>
  </si>
  <si>
    <t>Brooklands Technical College</t>
  </si>
  <si>
    <t>Brooksby Melton College, Melton Mowbray</t>
  </si>
  <si>
    <t>Burnley College</t>
  </si>
  <si>
    <t>Bury College</t>
  </si>
  <si>
    <t>Cadbury Sixth Form College</t>
  </si>
  <si>
    <t>Calderdale College</t>
  </si>
  <si>
    <t>Cambridge Regional College</t>
  </si>
  <si>
    <t>Canterbury College</t>
  </si>
  <si>
    <t>Capel Manor College</t>
  </si>
  <si>
    <t>Cardinal Newman College</t>
  </si>
  <si>
    <t>Carlisle College</t>
  </si>
  <si>
    <t>Carmel College</t>
  </si>
  <si>
    <t>Carshalton College</t>
  </si>
  <si>
    <t>Central Bedfordshire College</t>
  </si>
  <si>
    <t>Central Sussex College</t>
  </si>
  <si>
    <t>Chelmsford College</t>
  </si>
  <si>
    <t>Chesterfield College</t>
  </si>
  <si>
    <t>Chichester College</t>
  </si>
  <si>
    <t>Cirencester Tertiary College</t>
  </si>
  <si>
    <t>City College, Birmingham</t>
  </si>
  <si>
    <t>City College, Coventry</t>
  </si>
  <si>
    <t>City College, Norwich</t>
  </si>
  <si>
    <t>City College, Plymouth</t>
  </si>
  <si>
    <t>Colchester Institute</t>
  </si>
  <si>
    <t>Cornwall College</t>
  </si>
  <si>
    <t>Coulsdon Sixth Form College</t>
  </si>
  <si>
    <t>Craven College</t>
  </si>
  <si>
    <t>Croydon College</t>
  </si>
  <si>
    <t>Darlington College</t>
  </si>
  <si>
    <t>Dearne Valley College</t>
  </si>
  <si>
    <t>Derby College</t>
  </si>
  <si>
    <t>Derwen College</t>
  </si>
  <si>
    <t>Derwentside College</t>
  </si>
  <si>
    <t>Doncaster College</t>
  </si>
  <si>
    <t>Ealing, Hammersmith &amp; West London College</t>
  </si>
  <si>
    <t>East Berkshire College</t>
  </si>
  <si>
    <t>East Durham College</t>
  </si>
  <si>
    <t>East Norfolk Sixth Form College</t>
  </si>
  <si>
    <t>East Riding College</t>
  </si>
  <si>
    <t>East Surrey College</t>
  </si>
  <si>
    <t>Eastleigh College</t>
  </si>
  <si>
    <t>Easton College</t>
  </si>
  <si>
    <t>Epping Forest College</t>
  </si>
  <si>
    <t>Esher College</t>
  </si>
  <si>
    <t>Exeter College</t>
  </si>
  <si>
    <t>Fareham College</t>
  </si>
  <si>
    <t>Farleigh Further Education College - Frome</t>
  </si>
  <si>
    <t>Filton College</t>
  </si>
  <si>
    <t>Franklin College</t>
  </si>
  <si>
    <t>Furness College</t>
  </si>
  <si>
    <t>Gateshead College</t>
  </si>
  <si>
    <t>Gateway Sixth Form College</t>
  </si>
  <si>
    <t>Gloucestershire College</t>
  </si>
  <si>
    <t>Godalming College</t>
  </si>
  <si>
    <t>Grantham College</t>
  </si>
  <si>
    <t>Great Yarmouth College</t>
  </si>
  <si>
    <t>Greenhead College</t>
  </si>
  <si>
    <t>Greenwich Community College</t>
  </si>
  <si>
    <t>Hackney Community College</t>
  </si>
  <si>
    <t>Hadlow College</t>
  </si>
  <si>
    <t>Halesowen College</t>
  </si>
  <si>
    <t>Harlow College</t>
  </si>
  <si>
    <t>Harrow College</t>
  </si>
  <si>
    <t>Hartpury College</t>
  </si>
  <si>
    <t>Havant College</t>
  </si>
  <si>
    <t>Havering Sixth Form College</t>
  </si>
  <si>
    <t>Henley College Coventry</t>
  </si>
  <si>
    <t>Hereford Sixth Form College</t>
  </si>
  <si>
    <t>Hertford Regional College</t>
  </si>
  <si>
    <t>Highbury College, Portsmouth</t>
  </si>
  <si>
    <t>Hillcroft College (Incorporated) Limited</t>
  </si>
  <si>
    <t>Hills Road Sixth Form College</t>
  </si>
  <si>
    <t>Hinwick Hall College</t>
  </si>
  <si>
    <t>Holy Cross College</t>
  </si>
  <si>
    <t>Hopwood Hall College</t>
  </si>
  <si>
    <t>Huddersfield New College</t>
  </si>
  <si>
    <t>Hugh Baird College</t>
  </si>
  <si>
    <t>Hull College</t>
  </si>
  <si>
    <t>Huntingdonshire Regional College</t>
  </si>
  <si>
    <t>Itchen College</t>
  </si>
  <si>
    <t>John Leggott Sixth Form College</t>
  </si>
  <si>
    <t>John Ruskin College</t>
  </si>
  <si>
    <t>Joseph Chamberlain Sixth Form College</t>
  </si>
  <si>
    <t>Kendal College</t>
  </si>
  <si>
    <t>Kidderminster College</t>
  </si>
  <si>
    <t>King Edward Vi College Nuneaton</t>
  </si>
  <si>
    <t>King Edward Vi College Stourbridge</t>
  </si>
  <si>
    <t>King George V College</t>
  </si>
  <si>
    <t>Kingston College</t>
  </si>
  <si>
    <t>Kingston Maurward College</t>
  </si>
  <si>
    <t>Kirklees College</t>
  </si>
  <si>
    <t>Knowsley Community College</t>
  </si>
  <si>
    <t>Lakes College West Cumbria</t>
  </si>
  <si>
    <t>Lambeth College</t>
  </si>
  <si>
    <t>Leeds City College</t>
  </si>
  <si>
    <t>Leicester College</t>
  </si>
  <si>
    <t>Lewisham College</t>
  </si>
  <si>
    <t>Leyton Sixth Form College</t>
  </si>
  <si>
    <t>Lincoln College</t>
  </si>
  <si>
    <t>Liverpool Community College</t>
  </si>
  <si>
    <t>Long Road Sixth Form College</t>
  </si>
  <si>
    <t>Longley Park Sixth Form College</t>
  </si>
  <si>
    <t>Loreto College</t>
  </si>
  <si>
    <t>Loughborough College</t>
  </si>
  <si>
    <t>Lowestoft College</t>
  </si>
  <si>
    <t>Lowestoft Sixth Form College</t>
  </si>
  <si>
    <t>Ludlow College</t>
  </si>
  <si>
    <t>Luton Sixth Form College</t>
  </si>
  <si>
    <t>Macclesfield College</t>
  </si>
  <si>
    <t>Mary Ward Settlement</t>
  </si>
  <si>
    <t>Middlesbrough College</t>
  </si>
  <si>
    <t>Milton Keynes College</t>
  </si>
  <si>
    <t>Morley College Limited</t>
  </si>
  <si>
    <t>Moulton College</t>
  </si>
  <si>
    <t>Myerscough College</t>
  </si>
  <si>
    <t>Nash College</t>
  </si>
  <si>
    <t>New College Nottingham</t>
  </si>
  <si>
    <t>New College Pontefract</t>
  </si>
  <si>
    <t>New College Stamford</t>
  </si>
  <si>
    <t>New College Telford</t>
  </si>
  <si>
    <t>New College, Durham</t>
  </si>
  <si>
    <t>New College, Swindon</t>
  </si>
  <si>
    <t>Newbury College</t>
  </si>
  <si>
    <t>Newcastle College</t>
  </si>
  <si>
    <t>Newcastle-Under-Lyme College</t>
  </si>
  <si>
    <t>Newham Sixth Form College</t>
  </si>
  <si>
    <t>North East Worcestershire College</t>
  </si>
  <si>
    <t>North Hertfordshire College</t>
  </si>
  <si>
    <t>North Lindsey College</t>
  </si>
  <si>
    <t>North Nottinghamshire College</t>
  </si>
  <si>
    <t>Northampton College</t>
  </si>
  <si>
    <t>Northbrook College, Sussex</t>
  </si>
  <si>
    <t>Northumberland College</t>
  </si>
  <si>
    <t>Norton Radstock College</t>
  </si>
  <si>
    <t>Notre Dame Catholic Sixth Form College</t>
  </si>
  <si>
    <t>Oaklands College</t>
  </si>
  <si>
    <t>Oldham Sixth Form College</t>
  </si>
  <si>
    <t>Palmer'S College</t>
  </si>
  <si>
    <t>Paston Sixth Form College</t>
  </si>
  <si>
    <t>Pengwern College</t>
  </si>
  <si>
    <t>Peter Symonds College</t>
  </si>
  <si>
    <t>Peterborough Regional College</t>
  </si>
  <si>
    <t>Petroc</t>
  </si>
  <si>
    <t>Plumpton College</t>
  </si>
  <si>
    <t>Portsmouth College</t>
  </si>
  <si>
    <t>Preston College</t>
  </si>
  <si>
    <t>Priestley College</t>
  </si>
  <si>
    <t>Prior Pursglove College</t>
  </si>
  <si>
    <t>Queen Elizabeth Sixth Form College</t>
  </si>
  <si>
    <t>Queen Mary'S College</t>
  </si>
  <si>
    <t>Reaseheath College</t>
  </si>
  <si>
    <t>Redbridge College</t>
  </si>
  <si>
    <t>Regent College</t>
  </si>
  <si>
    <t>Reigate College</t>
  </si>
  <si>
    <t>Richard Huish College, Taunton</t>
  </si>
  <si>
    <t>Richard Taunton Sixth Form College</t>
  </si>
  <si>
    <t>Richmond Adult Community College</t>
  </si>
  <si>
    <t>Richmond Upon Thames College</t>
  </si>
  <si>
    <t>Riverside College Halton</t>
  </si>
  <si>
    <t>Runshaw College</t>
  </si>
  <si>
    <t>Ruskin College</t>
  </si>
  <si>
    <t>Salford City College</t>
  </si>
  <si>
    <t>Sandwell College</t>
  </si>
  <si>
    <t>Scarborough Sixth Form College</t>
  </si>
  <si>
    <t>Seevic College</t>
  </si>
  <si>
    <t>Selby College</t>
  </si>
  <si>
    <t>Shipley College</t>
  </si>
  <si>
    <t>Shrewsbury Sixth Form College</t>
  </si>
  <si>
    <t>Sir George Monoux College</t>
  </si>
  <si>
    <t>Sir John Deane'S College</t>
  </si>
  <si>
    <t>Solihull College</t>
  </si>
  <si>
    <t>South Birmingham College</t>
  </si>
  <si>
    <t>South Cheshire College</t>
  </si>
  <si>
    <t>South Devon College</t>
  </si>
  <si>
    <t>South Downs College</t>
  </si>
  <si>
    <t>South Leicestershire College</t>
  </si>
  <si>
    <t>South Nottingham College</t>
  </si>
  <si>
    <t>South Staffordshire College</t>
  </si>
  <si>
    <t>South Thames College</t>
  </si>
  <si>
    <t>South Tyneside College</t>
  </si>
  <si>
    <t>South Worcestershire College</t>
  </si>
  <si>
    <t>Southampton City College</t>
  </si>
  <si>
    <t>Southgate College</t>
  </si>
  <si>
    <t>Southport College</t>
  </si>
  <si>
    <t>Southwark College</t>
  </si>
  <si>
    <t>Sparsholt College Hampshire</t>
  </si>
  <si>
    <t>St Brendan'S Sixth Form College</t>
  </si>
  <si>
    <t>St Charles Catholic Sixth Form College</t>
  </si>
  <si>
    <t>St Dominic'S Sixth Form College</t>
  </si>
  <si>
    <t>St Francis Xavier Sixth Form College</t>
  </si>
  <si>
    <t>St Helens College</t>
  </si>
  <si>
    <t>St John Rigby Rc Sixth Form College</t>
  </si>
  <si>
    <t>St Mary'S College, Blackburn</t>
  </si>
  <si>
    <t>St Vincent College</t>
  </si>
  <si>
    <t>Stafford College</t>
  </si>
  <si>
    <t>Stanmore College</t>
  </si>
  <si>
    <t>Stephenson College</t>
  </si>
  <si>
    <t>Stockton Riverside College</t>
  </si>
  <si>
    <t>Stockton Sixth Form College</t>
  </si>
  <si>
    <t>Stourbridge College</t>
  </si>
  <si>
    <t>Stratford Upon Avon College</t>
  </si>
  <si>
    <t>Strode College</t>
  </si>
  <si>
    <t>Strode'S College</t>
  </si>
  <si>
    <t>Suffolk New College</t>
  </si>
  <si>
    <t>Sussex Coast College Hastings</t>
  </si>
  <si>
    <t>Sussex Downs College</t>
  </si>
  <si>
    <t>Swindon College</t>
  </si>
  <si>
    <t>Tameside College</t>
  </si>
  <si>
    <t>Thanet College</t>
  </si>
  <si>
    <t>The Blackpool Sixth Form College</t>
  </si>
  <si>
    <t>The Brooke House Sixth Form College</t>
  </si>
  <si>
    <t>The City Literary Institute</t>
  </si>
  <si>
    <t>The David Lewis Centre</t>
  </si>
  <si>
    <t>The Henley College</t>
  </si>
  <si>
    <t>The Manchester College</t>
  </si>
  <si>
    <t>The Oldham College</t>
  </si>
  <si>
    <t>The Rochdale Sixth Form College</t>
  </si>
  <si>
    <t>The Sheffield College</t>
  </si>
  <si>
    <t>The Sixth Form College Colchester</t>
  </si>
  <si>
    <t>The Sixth Form College Farnborough</t>
  </si>
  <si>
    <t>The Sixth Form College, Solihull</t>
  </si>
  <si>
    <t>Thomas Rotherham College</t>
  </si>
  <si>
    <t>Totton College</t>
  </si>
  <si>
    <t>Tower Hamlets College</t>
  </si>
  <si>
    <t>Trafford College</t>
  </si>
  <si>
    <t>Tyne Metropolitan College</t>
  </si>
  <si>
    <t>Uxbridge College</t>
  </si>
  <si>
    <t>Varndean College</t>
  </si>
  <si>
    <t>Wakefield College</t>
  </si>
  <si>
    <t>Walsall College</t>
  </si>
  <si>
    <t>Waltham Forest College</t>
  </si>
  <si>
    <t>Warrington Collegiate</t>
  </si>
  <si>
    <t>West Cheshire College</t>
  </si>
  <si>
    <t>West Herts College</t>
  </si>
  <si>
    <t>West Nottinghamshire College</t>
  </si>
  <si>
    <t>West Suffolk College</t>
  </si>
  <si>
    <t>West Thames College</t>
  </si>
  <si>
    <t>Westminster Kingsway College</t>
  </si>
  <si>
    <t>Weston College</t>
  </si>
  <si>
    <t>Weymouth College</t>
  </si>
  <si>
    <t>Wilberforce College</t>
  </si>
  <si>
    <t>Wiltshire College</t>
  </si>
  <si>
    <t>Winstanley College</t>
  </si>
  <si>
    <t>Wirral Metropolitan College</t>
  </si>
  <si>
    <t>Woking College</t>
  </si>
  <si>
    <t>Woodhouse College</t>
  </si>
  <si>
    <t>Worcester Sixth Form College</t>
  </si>
  <si>
    <t>Workers' Educational Association</t>
  </si>
  <si>
    <t>Worthing College</t>
  </si>
  <si>
    <t>Wyke Sixth Form College</t>
  </si>
  <si>
    <t>Xaverian College</t>
  </si>
  <si>
    <t>Yeovil College</t>
  </si>
  <si>
    <t>York College</t>
  </si>
  <si>
    <t/>
  </si>
  <si>
    <t>Abingdon and Witney College</t>
  </si>
  <si>
    <t>Accrington and Rossendale College</t>
  </si>
  <si>
    <t>Amersham and Wycombe College</t>
  </si>
  <si>
    <t>Barking and Dagenham College</t>
  </si>
  <si>
    <t>Barnet and Southgate College</t>
  </si>
  <si>
    <t>Basingstoke College of Technology</t>
  </si>
  <si>
    <t>Berkshire College of Agriculture</t>
  </si>
  <si>
    <t>Blackpool and The Fylde College</t>
  </si>
  <si>
    <t>Bournemouth and Poole College</t>
  </si>
  <si>
    <t>Bournville College of Further Education</t>
  </si>
  <si>
    <t>Bracknell and Wokingham College</t>
  </si>
  <si>
    <t>Brighton Hove and Sussex Sixth Form College</t>
  </si>
  <si>
    <t>Bromley College of Further and Higher Education</t>
  </si>
  <si>
    <t>Burton and South Derbyshire College</t>
  </si>
  <si>
    <t>Cheadle and Marple Sixth Form College</t>
  </si>
  <si>
    <t>Christ the King Sixth Form College</t>
  </si>
  <si>
    <t>City and Islington College</t>
  </si>
  <si>
    <t>official administrative type</t>
  </si>
  <si>
    <t>City of Bath College</t>
  </si>
  <si>
    <t>City of Bristol College</t>
  </si>
  <si>
    <t>City of Stoke-On-Trent Sixth Form College</t>
  </si>
  <si>
    <t>City of Sunderland College</t>
  </si>
  <si>
    <t>City of Westminster College</t>
  </si>
  <si>
    <t>City of Wolverhampton College</t>
  </si>
  <si>
    <t>College of North West London</t>
  </si>
  <si>
    <t>Dudley College of Technology</t>
  </si>
  <si>
    <t>Farnborough College of Technology</t>
  </si>
  <si>
    <t>Fircroft College of Adult Education</t>
  </si>
  <si>
    <t>Hartlepool College of Further Education</t>
  </si>
  <si>
    <t>Hereford College of Arts</t>
  </si>
  <si>
    <t>Herefordshire College of Technology</t>
  </si>
  <si>
    <t>Hereward College of Further Education</t>
  </si>
  <si>
    <t>Isle of Wight College</t>
  </si>
  <si>
    <t>Leeds College of Building</t>
  </si>
  <si>
    <t>Lufton College of Further Education</t>
  </si>
  <si>
    <t>Mid-Cheshire College of Further Education</t>
  </si>
  <si>
    <t>Newham College of Further Education</t>
  </si>
  <si>
    <t>North East Surrey College of Technology (Nescot)</t>
  </si>
  <si>
    <t>North West Kent College of Technology</t>
  </si>
  <si>
    <t>Orchard Hill College of Further Education</t>
  </si>
  <si>
    <t>Plymouth College of Art</t>
  </si>
  <si>
    <t>Stroud College of Further Education</t>
  </si>
  <si>
    <t>The College of Richard Collyer In Horsham</t>
  </si>
  <si>
    <t>The College of West Anglia</t>
  </si>
  <si>
    <t>The Congregation of The Daughters of The Cross of Liege</t>
  </si>
  <si>
    <t>West of England College</t>
  </si>
  <si>
    <t>Worcester College of Technology</t>
  </si>
  <si>
    <t>City College, Brighton and Hove</t>
  </si>
  <si>
    <t>Cleveland College of Art and Design</t>
  </si>
  <si>
    <t>Grimsby Institute of Further and Higher Education</t>
  </si>
  <si>
    <t>Guildford College of Further and Higher Education</t>
  </si>
  <si>
    <t>Havering College of Further and Higher Education</t>
  </si>
  <si>
    <t>Kensington and Chelsea College</t>
  </si>
  <si>
    <t>Lancaster and Morecambe College</t>
  </si>
  <si>
    <t>Leek College of Further Education and School of Art</t>
  </si>
  <si>
    <t>Mid-Kent College of Higher and Further Education</t>
  </si>
  <si>
    <t>Nelson and Colne College</t>
  </si>
  <si>
    <t>North Warwickshire and Hinckley College</t>
  </si>
  <si>
    <t>Otley College of Agriculture and Horticulture</t>
  </si>
  <si>
    <t>Oxford and Cherwell Valley College</t>
  </si>
  <si>
    <t>Redcar and Cleveland College</t>
  </si>
  <si>
    <t>Rotherham College of Arts and Technology</t>
  </si>
  <si>
    <t>Shrewsbury College of Arts and Technology</t>
  </si>
  <si>
    <t>Somerset College of Arts and Technology</t>
  </si>
  <si>
    <t>South and West Kent College</t>
  </si>
  <si>
    <t>South Essex College of Further and Higher Education</t>
  </si>
  <si>
    <t>Stockport College of Further and Higher Education</t>
  </si>
  <si>
    <t>Telford College of Arts and Technology</t>
  </si>
  <si>
    <t>The College of Haringey, Enfield and North East London</t>
  </si>
  <si>
    <t>Tresham College of Further and Higher Education</t>
  </si>
  <si>
    <t>Truro and Penwith College</t>
  </si>
  <si>
    <t>Walford and North Shropshire College</t>
  </si>
  <si>
    <t>Warwickshire College, Royal Leamington Spa, Rugby and Moreton Morrell</t>
  </si>
  <si>
    <t>Wigan and Leigh College</t>
  </si>
  <si>
    <t>Wyggeston and Queen Elizabeth I College</t>
  </si>
  <si>
    <t>Hartlepool VI Form College</t>
  </si>
  <si>
    <t>Northern College for Residential Adult Education Limited(The)</t>
  </si>
  <si>
    <t>Stoke on Trent College</t>
  </si>
  <si>
    <t>Working Men's College Corporation</t>
  </si>
  <si>
    <t>Ethnicity</t>
  </si>
  <si>
    <t>Very High White</t>
  </si>
  <si>
    <t>High White</t>
  </si>
  <si>
    <t>Pakistani, Bangladeshi and African</t>
  </si>
  <si>
    <t>African and Other Whites and White British</t>
  </si>
  <si>
    <t>Bangladeshi and African</t>
  </si>
  <si>
    <t>Indian</t>
  </si>
  <si>
    <t>African and Caribbean</t>
  </si>
  <si>
    <t>Description</t>
  </si>
  <si>
    <t>Generalist spread across multiple levels of study</t>
  </si>
  <si>
    <t>Very low White (White British under 17.0%), high Black African (over 31.0%), moderate Black Caribbean (between 11.0% and 21.0%)</t>
  </si>
  <si>
    <t>White British 82.0%+</t>
  </si>
  <si>
    <t>White British between 61.0 and 82.0%</t>
  </si>
  <si>
    <t>African (between 3.0% and 24.0%) and other Whites (between 4.0% and 28.0%) and British White (between 16.0% and 41.0%)</t>
  </si>
  <si>
    <t>Pakistani (between 17.0% and 38.0%), Bangladeshi (between 5.0% and 24.0%) and African (between 13.0% and 22.0%)</t>
  </si>
  <si>
    <t>Indian (between 23.0% and 46.0%)</t>
  </si>
  <si>
    <t xml:space="preserve">Bangladeshi (43.6%) and African (13.4%) </t>
  </si>
  <si>
    <t>White British (between 31.0% and 61.0%), Pakistani (between 0.0% and 38.0%), African (between 0.0% and 17.0%) and Black Caribbean (between 0.0% and 13.0%), Indian and White other (both between 0.0% and 20.0%)</t>
  </si>
  <si>
    <t>Average age at the institution under 23</t>
  </si>
  <si>
    <t>Average age at the institution 23 and over</t>
  </si>
  <si>
    <t>Over 55% female</t>
  </si>
  <si>
    <t>Between 45 and 54.9% male</t>
  </si>
  <si>
    <t>55% and over male</t>
  </si>
  <si>
    <t>60%+ level three</t>
  </si>
  <si>
    <t>32%+ level two</t>
  </si>
  <si>
    <t>Combined total of entry or level one at 50%+</t>
  </si>
  <si>
    <t>52%+ unclassified</t>
  </si>
  <si>
    <t>Arts, Media and Publishing (22.8% to 87.0%) and Language, Literature and Culture (0.0% to 29.07%)</t>
  </si>
  <si>
    <r>
      <t>Construction, Planning and the Built Environment (10.1% to 51.6%)</t>
    </r>
    <r>
      <rPr>
        <sz val="11"/>
        <color rgb="FF000000"/>
        <rFont val="Calibri"/>
        <family val="2"/>
        <scheme val="minor"/>
      </rPr>
      <t>, Health, Public Services and Care (8.9% to 21.0%) and Key and Basic Skills (15.9% to 27.6%)</t>
    </r>
  </si>
  <si>
    <r>
      <t>Business, Administration and Law (10.9% to 40.1%)</t>
    </r>
    <r>
      <rPr>
        <sz val="11"/>
        <color rgb="FF000000"/>
        <rFont val="Calibri"/>
        <family val="2"/>
        <scheme val="minor"/>
      </rPr>
      <t xml:space="preserve"> and Key and Basic Skills (9.9% to 36.7%) specialists</t>
    </r>
  </si>
  <si>
    <r>
      <t>Agriculture, Horticulture and Animal Care</t>
    </r>
    <r>
      <rPr>
        <sz val="11"/>
        <color rgb="FF000000"/>
        <rFont val="Calibri"/>
        <family val="2"/>
        <scheme val="minor"/>
      </rPr>
      <t xml:space="preserve"> (20.9% to 53.8%)</t>
    </r>
  </si>
  <si>
    <t>Preparation for Life and Work (0.0% to 100.0%) and Unknown Subject (0.0% to 94.31%)</t>
  </si>
  <si>
    <r>
      <rPr>
        <sz val="11"/>
        <color theme="1"/>
        <rFont val="Calibri"/>
        <family val="2"/>
        <scheme val="minor"/>
      </rPr>
      <t>Science and Mathematics</t>
    </r>
    <r>
      <rPr>
        <sz val="11"/>
        <color rgb="FF000000"/>
        <rFont val="Calibri"/>
        <family val="2"/>
        <scheme val="minor"/>
      </rPr>
      <t>, General Studies and Enrichment, Arts, Media and Publishing, History, Philosophy and Theology, Social Sciences, Language, Literature and Culture and Business, Administration and Law</t>
    </r>
  </si>
  <si>
    <r>
      <t>Highly general colleges with moderate levels in almost all subjects, though relatively low</t>
    </r>
    <r>
      <rPr>
        <sz val="11"/>
        <color theme="1"/>
        <rFont val="Calibri"/>
        <family val="2"/>
        <scheme val="minor"/>
      </rPr>
      <t xml:space="preserve"> Agriculture, Horticulture and Animal Care, History, Philosophy and Theology and Social Sciences</t>
    </r>
  </si>
  <si>
    <r>
      <t xml:space="preserve">Health, Public Services and Care, Key and Basic Skills and Preparation for Life and Work, </t>
    </r>
    <r>
      <rPr>
        <sz val="11"/>
        <color theme="1"/>
        <rFont val="Calibri"/>
        <family val="2"/>
        <scheme val="minor"/>
      </rPr>
      <t>Retail and Commercial Enterprise, Engineering and Manufacturing Technologies, Construction, Planning and the Built Environment, Business, Administration and Law</t>
    </r>
  </si>
  <si>
    <t>Description*</t>
  </si>
  <si>
    <t>*for details of the boundaries of the three board groups - liberal Arts and Sciences, Broad Subject Mix and Applied Subjects and Skills see the table in annex 6</t>
  </si>
  <si>
    <t>White British between 61.0%+</t>
  </si>
  <si>
    <t>White British</t>
  </si>
  <si>
    <t>All others</t>
  </si>
  <si>
    <t>All other ethnicities</t>
  </si>
  <si>
    <t>Specialist College</t>
  </si>
  <si>
    <t>low level (entry, 1 or unclassified)</t>
  </si>
  <si>
    <t>Ethnic characteristics</t>
  </si>
  <si>
    <t>Specialist in a narrow range of subjects</t>
  </si>
  <si>
    <t>Combined total of entry and level one at 50%+ or 52%+ unclassified</t>
  </si>
  <si>
    <r>
      <rPr>
        <sz val="11"/>
        <color theme="1"/>
        <rFont val="Calibri"/>
        <family val="2"/>
        <scheme val="minor"/>
      </rPr>
      <t>Science and Mathematics</t>
    </r>
    <r>
      <rPr>
        <sz val="11"/>
        <color rgb="FF000000"/>
        <rFont val="Calibri"/>
        <family val="2"/>
        <scheme val="minor"/>
      </rPr>
      <t>, General Studies and Enrichment, Arts, Media and Publishing, History, Philosophy and Theology, Social Sciences, Language, Literature and Culture and Business, Administration and Law</t>
    </r>
  </si>
  <si>
    <r>
      <t>Highly general colleges with moderate levels in almost all subjects, though relatively low</t>
    </r>
    <r>
      <rPr>
        <sz val="11"/>
        <color theme="1"/>
        <rFont val="Calibri"/>
        <family val="2"/>
        <scheme val="minor"/>
      </rPr>
      <t xml:space="preserve"> Agriculture, Horticulture and Animal Care, History, Philosophy and Theology and Social Sciences</t>
    </r>
  </si>
  <si>
    <r>
      <t xml:space="preserve">Health, Public Services and Care, Key and Basic Skills and Preparation for Life and Work, </t>
    </r>
    <r>
      <rPr>
        <sz val="11"/>
        <color theme="1"/>
        <rFont val="Calibri"/>
        <family val="2"/>
        <scheme val="minor"/>
      </rPr>
      <t>Retail and Commercial Enterprise, Engineering and Manufacturing Technologies, Construction, Planning and the Built Environment, Business, Administration and Law</t>
    </r>
  </si>
  <si>
    <t>Mode focus**</t>
  </si>
  <si>
    <t>Level Focus**</t>
  </si>
  <si>
    <t>Subject Focus**</t>
  </si>
  <si>
    <t>** Cluster 14 of the coarse grained cluster analysis includes a catch all cluster containing 33 varied institutions that have different profiles, each of which very few institutions share.</t>
  </si>
  <si>
    <t>*for details of the boundaries of the three board groups - liberal Arts and Sciences, Broad Subject Mix and Applied Subjects and Skills see the tables in annex 6</t>
  </si>
  <si>
    <t>This appendix presents an interactive list of all colleges in this study and the cluster they were assigned to in the cluster analysis of each variable and their overall profile cluster code from chapters 11,12 and 13 of the thesis.  Part 2b of the appendix presents the coarse grained cluster analysis from chapter 13, including both the course characteristics and the student characteristics.</t>
  </si>
  <si>
    <t>Instructions</t>
  </si>
  <si>
    <t>Official administrative type</t>
  </si>
  <si>
    <t>Level 2</t>
  </si>
  <si>
    <t>Low level (entry, 1 or unclassified)</t>
  </si>
  <si>
    <t>Liberal Arts and Sciences</t>
  </si>
  <si>
    <t>All Others</t>
  </si>
  <si>
    <t>This appendix presents an interactive list of all colleges in this study and the cluster they were assigned to in the cluster analysis of each variable and their overall profile cluster code from chapters 11,12 and 13 of the thesis.  Part 2a of the appendix presents the fine grained cluster analysis from chapters 11 and 12, combining size with both the course characteristics and then the student characteristics.</t>
  </si>
  <si>
    <t>Course fine grained cluster code</t>
  </si>
  <si>
    <t>Student fine grained cluster code</t>
  </si>
  <si>
    <t>*for details of the boundaries of the three board groups - Liberal Arts and Sciences, Broad Subject Mix and Applied Subjects and Skills see the table in annex 6</t>
  </si>
  <si>
    <t>Low level (entry and 1)</t>
  </si>
  <si>
    <t>Unclassified level</t>
  </si>
  <si>
    <t>Course Coarse Grained Cluster Code</t>
  </si>
  <si>
    <t>The spreadsheet has been setup to provide an interactive list of characteristics so users can filter, sort or search for any individual college or combination of characteristics.  In order to filter on any characteristic  click on the downward arrow next to the title and click on select all to deselect this option.  Then click on the option or options that you wish to filter on.  For example, click on the level focus arrow and then select all and then level two and three would only include those colleges with the level focus at level two or three.  Multiple variables can be filtered at the same time, including from both course and student characteristics.  Equally, within each colour coded section (blue for course and pink for student), the last column contains the cluster code assigned in chapter 11 or 12.  This can be used to filter for a specific profile.  Selecting an individual colleges profile in the filter would display all colleges with the same profile (e.g. selecting code 9 would select all colleges with the same profile as Abingdon and Witney College).  Details of precisely what the descriptions mean in numerical terms can be found in the key to right of the table.  Please note: before viewing this key please ensure all filtering is removed as otherwise parts may be missing.</t>
  </si>
  <si>
    <t>The spreadsheet has been setup to provide an interactive list of characteristics so users can filter, sort or search for any individual college or combination of characteristics.  In order to filter on any characteristic  click on the downward arrow next to the title and click on select all to deselect this option.  Then click on the option or options that you wish to filter on.  For example, click on the level focus arrow and then select all and then level two and three would only include those colleges with the level focus at level two or three.  Multiple variables can be filtered at the same time, including from both course and student characteristics.  Equally, within each colour coded section (blue for course and pink for student), the last column contains the cluster code assigned in chapter 13.  This can be used to filter for a specific profile.  Selecting an individual colleges profile in the filter would display all colleges with the same profile (e.g. selecting code 9 would select all colleges with the same profile as Abingdon and Witney College).  Details of precisely what the descriptions mean in numerical terms can be found in the key to right of the table.  Please note: before viewing this key please ensure all filtering is removed as otherwise parts may be missing.</t>
  </si>
  <si>
    <t>Appendix 3 - College's fine grained cluster analysis details</t>
  </si>
  <si>
    <t>Appendix 3 - College's coarse grained cluster analysis details</t>
  </si>
</sst>
</file>

<file path=xl/styles.xml><?xml version="1.0" encoding="utf-8"?>
<styleSheet xmlns="http://schemas.openxmlformats.org/spreadsheetml/2006/main">
  <fonts count="9">
    <font>
      <sz val="11"/>
      <color theme="1"/>
      <name val="Calibri"/>
      <family val="2"/>
      <scheme val="minor"/>
    </font>
    <font>
      <b/>
      <sz val="11"/>
      <color theme="1"/>
      <name val="Calibri"/>
      <family val="2"/>
      <scheme val="minor"/>
    </font>
    <font>
      <sz val="10"/>
      <name val="Arial"/>
      <family val="2"/>
    </font>
    <font>
      <b/>
      <sz val="10"/>
      <name val="Arial"/>
      <family val="2"/>
    </font>
    <font>
      <sz val="11"/>
      <color rgb="FF000000"/>
      <name val="Calibri"/>
      <family val="2"/>
      <scheme val="minor"/>
    </font>
    <font>
      <b/>
      <sz val="11"/>
      <color rgb="FF000000"/>
      <name val="Calibri"/>
      <family val="2"/>
      <scheme val="minor"/>
    </font>
    <font>
      <sz val="9"/>
      <color indexed="8"/>
      <name val="Arial"/>
      <family val="2"/>
    </font>
    <font>
      <sz val="11"/>
      <name val="Calibri"/>
      <family val="2"/>
      <scheme val="minor"/>
    </font>
    <font>
      <b/>
      <sz val="11"/>
      <name val="Calibri"/>
      <family val="2"/>
      <scheme val="minor"/>
    </font>
  </fonts>
  <fills count="11">
    <fill>
      <patternFill patternType="none"/>
    </fill>
    <fill>
      <patternFill patternType="gray125"/>
    </fill>
    <fill>
      <patternFill patternType="solid">
        <fgColor rgb="FFE5DFEC"/>
        <bgColor indexed="64"/>
      </patternFill>
    </fill>
    <fill>
      <patternFill patternType="solid">
        <fgColor rgb="FFFDE9D9"/>
        <bgColor indexed="64"/>
      </patternFill>
    </fill>
    <fill>
      <patternFill patternType="solid">
        <fgColor rgb="FFDAEEF3"/>
        <bgColor indexed="64"/>
      </patternFill>
    </fill>
    <fill>
      <patternFill patternType="solid">
        <fgColor rgb="FFEAF1DD"/>
        <bgColor indexed="64"/>
      </patternFill>
    </fill>
    <fill>
      <patternFill patternType="solid">
        <fgColor rgb="FFDDD9C3"/>
        <bgColor indexed="64"/>
      </patternFill>
    </fill>
    <fill>
      <patternFill patternType="solid">
        <fgColor rgb="FFFCFFE3"/>
        <bgColor indexed="64"/>
      </patternFill>
    </fill>
    <fill>
      <patternFill patternType="solid">
        <fgColor rgb="FFF9EDED"/>
        <bgColor indexed="64"/>
      </patternFill>
    </fill>
    <fill>
      <patternFill patternType="solid">
        <fgColor rgb="FFD0FAFE"/>
        <bgColor indexed="64"/>
      </patternFill>
    </fill>
    <fill>
      <patternFill patternType="solid">
        <fgColor rgb="FFFEE6FB"/>
        <bgColor indexed="64"/>
      </patternFill>
    </fill>
  </fills>
  <borders count="28">
    <border>
      <left/>
      <right/>
      <top/>
      <bottom/>
      <diagonal/>
    </border>
    <border>
      <left style="thick">
        <color indexed="64"/>
      </left>
      <right style="thick">
        <color indexed="64"/>
      </right>
      <top style="thick">
        <color indexed="64"/>
      </top>
      <bottom style="thick">
        <color indexed="64"/>
      </bottom>
      <diagonal/>
    </border>
    <border>
      <left/>
      <right style="thick">
        <color indexed="8"/>
      </right>
      <top style="thick">
        <color indexed="8"/>
      </top>
      <bottom/>
      <diagonal/>
    </border>
    <border>
      <left style="thick">
        <color indexed="64"/>
      </left>
      <right style="medium">
        <color indexed="64"/>
      </right>
      <top/>
      <bottom style="medium">
        <color indexed="64"/>
      </bottom>
      <diagonal/>
    </border>
    <border>
      <left/>
      <right style="thick">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2" fillId="0" borderId="0"/>
    <xf numFmtId="0" fontId="2" fillId="0" borderId="0"/>
  </cellStyleXfs>
  <cellXfs count="88">
    <xf numFmtId="0" fontId="0" fillId="0" borderId="0" xfId="0"/>
    <xf numFmtId="0" fontId="1" fillId="0" borderId="0" xfId="0" applyFont="1"/>
    <xf numFmtId="0" fontId="4" fillId="0" borderId="0" xfId="0" applyFont="1"/>
    <xf numFmtId="0" fontId="5" fillId="0" borderId="1" xfId="0" applyFont="1" applyBorder="1"/>
    <xf numFmtId="0" fontId="0" fillId="2" borderId="3" xfId="0" applyFill="1" applyBorder="1" applyAlignment="1">
      <alignment horizontal="center"/>
    </xf>
    <xf numFmtId="0" fontId="0" fillId="3" borderId="3" xfId="0" applyFill="1" applyBorder="1" applyAlignment="1">
      <alignment horizontal="center"/>
    </xf>
    <xf numFmtId="0" fontId="0" fillId="4" borderId="3" xfId="0" applyFill="1" applyBorder="1" applyAlignment="1">
      <alignment horizontal="center"/>
    </xf>
    <xf numFmtId="0" fontId="0" fillId="5" borderId="3" xfId="0" applyFill="1" applyBorder="1" applyAlignment="1">
      <alignment horizontal="center"/>
    </xf>
    <xf numFmtId="0" fontId="0" fillId="6" borderId="3" xfId="0" applyFill="1" applyBorder="1" applyAlignment="1">
      <alignment horizontal="center"/>
    </xf>
    <xf numFmtId="0" fontId="6" fillId="0" borderId="2" xfId="2" applyNumberFormat="1" applyFont="1" applyBorder="1" applyAlignment="1">
      <alignment horizontal="left" vertical="top"/>
    </xf>
    <xf numFmtId="0" fontId="6" fillId="0" borderId="4" xfId="2" applyNumberFormat="1" applyFont="1" applyBorder="1" applyAlignment="1">
      <alignment horizontal="left" vertical="top"/>
    </xf>
    <xf numFmtId="0" fontId="0" fillId="7" borderId="6" xfId="0" applyFill="1" applyBorder="1" applyAlignment="1">
      <alignment horizontal="center" wrapText="1"/>
    </xf>
    <xf numFmtId="0" fontId="0" fillId="8" borderId="6" xfId="0" applyFill="1" applyBorder="1" applyAlignment="1">
      <alignment horizontal="center" wrapText="1"/>
    </xf>
    <xf numFmtId="0" fontId="0" fillId="4" borderId="6" xfId="0" applyFill="1" applyBorder="1" applyAlignment="1">
      <alignment horizontal="center" wrapText="1"/>
    </xf>
    <xf numFmtId="0" fontId="4" fillId="7" borderId="5" xfId="0" applyFont="1" applyFill="1" applyBorder="1" applyAlignment="1">
      <alignment horizontal="center" vertical="top" wrapText="1"/>
    </xf>
    <xf numFmtId="0" fontId="4" fillId="7" borderId="6" xfId="0" applyFont="1" applyFill="1" applyBorder="1" applyAlignment="1">
      <alignment horizontal="center" vertical="top" wrapText="1"/>
    </xf>
    <xf numFmtId="0" fontId="4" fillId="8" borderId="6" xfId="0" applyFont="1" applyFill="1" applyBorder="1" applyAlignment="1">
      <alignment horizontal="center" vertical="top" wrapText="1"/>
    </xf>
    <xf numFmtId="0" fontId="4" fillId="4" borderId="6" xfId="0" applyFont="1" applyFill="1" applyBorder="1" applyAlignment="1">
      <alignment horizontal="center" vertical="top" wrapText="1"/>
    </xf>
    <xf numFmtId="0" fontId="0" fillId="0" borderId="0" xfId="0" applyNumberFormat="1"/>
    <xf numFmtId="0" fontId="0" fillId="8" borderId="5" xfId="0" applyFill="1" applyBorder="1" applyAlignment="1">
      <alignment horizontal="center" wrapText="1"/>
    </xf>
    <xf numFmtId="0" fontId="4" fillId="8" borderId="5" xfId="0" applyFont="1" applyFill="1" applyBorder="1" applyAlignment="1">
      <alignment horizontal="center" vertical="top" wrapText="1"/>
    </xf>
    <xf numFmtId="0" fontId="4" fillId="4" borderId="5" xfId="0" applyFont="1" applyFill="1" applyBorder="1" applyAlignment="1">
      <alignment horizontal="center" vertical="top" wrapText="1"/>
    </xf>
    <xf numFmtId="0" fontId="1" fillId="0" borderId="8" xfId="0" applyFont="1" applyBorder="1"/>
    <xf numFmtId="0" fontId="0" fillId="0" borderId="10" xfId="0" applyBorder="1"/>
    <xf numFmtId="0" fontId="0" fillId="0" borderId="11" xfId="0" applyBorder="1"/>
    <xf numFmtId="0" fontId="0" fillId="0" borderId="11" xfId="0" quotePrefix="1" applyBorder="1"/>
    <xf numFmtId="0" fontId="0" fillId="0" borderId="12" xfId="0" applyBorder="1"/>
    <xf numFmtId="0" fontId="0" fillId="0" borderId="13" xfId="0" quotePrefix="1" applyBorder="1"/>
    <xf numFmtId="0" fontId="0" fillId="0" borderId="13" xfId="0" applyBorder="1"/>
    <xf numFmtId="0" fontId="3" fillId="0" borderId="8" xfId="1" applyFont="1" applyBorder="1"/>
    <xf numFmtId="0" fontId="2" fillId="0" borderId="10" xfId="1" applyBorder="1"/>
    <xf numFmtId="0" fontId="2" fillId="0" borderId="10" xfId="1" applyFill="1" applyBorder="1"/>
    <xf numFmtId="0" fontId="2" fillId="0" borderId="12" xfId="1" applyFill="1" applyBorder="1"/>
    <xf numFmtId="0" fontId="3" fillId="0" borderId="8" xfId="1" applyFont="1" applyFill="1" applyBorder="1"/>
    <xf numFmtId="0" fontId="1" fillId="0" borderId="14" xfId="0" applyFont="1" applyBorder="1"/>
    <xf numFmtId="0" fontId="1" fillId="0" borderId="15" xfId="0" applyFont="1" applyBorder="1"/>
    <xf numFmtId="0" fontId="0" fillId="0" borderId="10" xfId="0" applyFont="1" applyBorder="1"/>
    <xf numFmtId="0" fontId="0" fillId="0" borderId="11" xfId="0" applyFont="1" applyBorder="1"/>
    <xf numFmtId="0" fontId="0" fillId="0" borderId="12" xfId="0" applyFont="1" applyBorder="1"/>
    <xf numFmtId="0" fontId="0" fillId="0" borderId="13" xfId="0" applyFont="1" applyBorder="1"/>
    <xf numFmtId="0" fontId="0" fillId="0" borderId="0" xfId="0" applyFont="1"/>
    <xf numFmtId="0" fontId="7" fillId="0" borderId="12" xfId="1" applyFont="1" applyFill="1" applyBorder="1"/>
    <xf numFmtId="0" fontId="8" fillId="0" borderId="8" xfId="1" applyFont="1" applyBorder="1"/>
    <xf numFmtId="0" fontId="7" fillId="0" borderId="10" xfId="1" applyFont="1" applyBorder="1"/>
    <xf numFmtId="0" fontId="7" fillId="0" borderId="10" xfId="1" applyFont="1" applyFill="1" applyBorder="1"/>
    <xf numFmtId="0" fontId="8" fillId="0" borderId="8" xfId="1" applyFont="1" applyFill="1" applyBorder="1"/>
    <xf numFmtId="0" fontId="7" fillId="0" borderId="0" xfId="1" applyFont="1" applyFill="1" applyBorder="1"/>
    <xf numFmtId="0" fontId="0" fillId="9" borderId="7" xfId="0" applyFill="1" applyBorder="1"/>
    <xf numFmtId="0" fontId="0" fillId="9" borderId="11" xfId="0" applyFill="1" applyBorder="1" applyAlignment="1">
      <alignment horizontal="center"/>
    </xf>
    <xf numFmtId="0" fontId="0" fillId="9" borderId="23" xfId="0" applyFill="1" applyBorder="1"/>
    <xf numFmtId="0" fontId="0" fillId="9" borderId="13" xfId="0" applyFill="1" applyBorder="1" applyAlignment="1">
      <alignment horizontal="center"/>
    </xf>
    <xf numFmtId="0" fontId="0" fillId="10" borderId="10" xfId="0" applyFill="1" applyBorder="1"/>
    <xf numFmtId="0" fontId="0" fillId="10" borderId="7" xfId="0" applyFill="1" applyBorder="1"/>
    <xf numFmtId="0" fontId="0" fillId="10" borderId="11" xfId="0" applyFill="1" applyBorder="1" applyAlignment="1">
      <alignment horizontal="center"/>
    </xf>
    <xf numFmtId="0" fontId="0" fillId="10" borderId="12" xfId="0" applyFill="1" applyBorder="1"/>
    <xf numFmtId="0" fontId="0" fillId="10" borderId="23" xfId="0" applyFill="1" applyBorder="1"/>
    <xf numFmtId="0" fontId="0" fillId="10" borderId="13" xfId="0" applyFill="1" applyBorder="1" applyAlignment="1">
      <alignment horizontal="center"/>
    </xf>
    <xf numFmtId="0" fontId="1" fillId="9" borderId="9" xfId="0" applyFont="1" applyFill="1" applyBorder="1" applyAlignment="1">
      <alignment wrapText="1"/>
    </xf>
    <xf numFmtId="0" fontId="1" fillId="10" borderId="9" xfId="0" applyFont="1" applyFill="1" applyBorder="1" applyAlignment="1">
      <alignment wrapText="1"/>
    </xf>
    <xf numFmtId="0" fontId="1" fillId="9" borderId="22" xfId="0" applyFont="1" applyFill="1" applyBorder="1" applyAlignment="1">
      <alignment vertical="center"/>
    </xf>
    <xf numFmtId="0" fontId="1" fillId="10" borderId="8" xfId="0" applyFont="1" applyFill="1" applyBorder="1" applyAlignment="1">
      <alignment vertical="center"/>
    </xf>
    <xf numFmtId="0" fontId="1" fillId="10" borderId="22" xfId="0" applyFont="1" applyFill="1" applyBorder="1" applyAlignment="1">
      <alignment vertical="center"/>
    </xf>
    <xf numFmtId="0" fontId="1" fillId="9" borderId="22" xfId="0" applyFont="1" applyFill="1" applyBorder="1" applyAlignment="1">
      <alignment horizontal="left" vertical="center"/>
    </xf>
    <xf numFmtId="0" fontId="1" fillId="9" borderId="9" xfId="0" applyFont="1" applyFill="1" applyBorder="1" applyAlignment="1">
      <alignment horizontal="left" vertical="center" wrapText="1"/>
    </xf>
    <xf numFmtId="0" fontId="1" fillId="10" borderId="22" xfId="0" applyFont="1" applyFill="1" applyBorder="1" applyAlignment="1">
      <alignment horizontal="left" vertical="center"/>
    </xf>
    <xf numFmtId="0" fontId="1" fillId="10" borderId="9" xfId="0" applyFont="1" applyFill="1" applyBorder="1" applyAlignment="1">
      <alignment horizontal="left" vertical="center" wrapText="1"/>
    </xf>
    <xf numFmtId="0" fontId="1" fillId="10" borderId="8" xfId="0" applyFont="1" applyFill="1" applyBorder="1" applyAlignment="1">
      <alignment horizontal="left" vertical="center" wrapText="1"/>
    </xf>
    <xf numFmtId="0" fontId="1" fillId="10" borderId="22" xfId="0" applyFont="1" applyFill="1" applyBorder="1" applyAlignment="1">
      <alignment horizontal="left" vertical="center" wrapText="1"/>
    </xf>
    <xf numFmtId="0" fontId="1" fillId="9" borderId="25" xfId="0" applyFont="1" applyFill="1" applyBorder="1" applyAlignment="1">
      <alignment horizontal="left" vertical="center" wrapText="1"/>
    </xf>
    <xf numFmtId="0" fontId="0" fillId="9" borderId="26" xfId="0" applyFill="1" applyBorder="1"/>
    <xf numFmtId="0" fontId="0" fillId="9" borderId="27" xfId="0" applyFill="1" applyBorder="1"/>
    <xf numFmtId="0" fontId="1" fillId="0" borderId="8" xfId="0" applyFont="1" applyBorder="1" applyAlignment="1">
      <alignment vertical="center"/>
    </xf>
    <xf numFmtId="0" fontId="1" fillId="0" borderId="9" xfId="0" applyFont="1" applyBorder="1" applyAlignment="1">
      <alignment horizontal="left" vertical="center"/>
    </xf>
    <xf numFmtId="0" fontId="1" fillId="9" borderId="25" xfId="0" applyFont="1" applyFill="1" applyBorder="1" applyAlignment="1">
      <alignment vertical="center"/>
    </xf>
    <xf numFmtId="0" fontId="0" fillId="0" borderId="20" xfId="0" applyBorder="1"/>
    <xf numFmtId="0" fontId="0" fillId="0" borderId="21" xfId="0" applyBorder="1"/>
    <xf numFmtId="0" fontId="1" fillId="0" borderId="16" xfId="0" applyFont="1" applyBorder="1" applyAlignment="1">
      <alignment horizontal="left"/>
    </xf>
    <xf numFmtId="0" fontId="1" fillId="0" borderId="17" xfId="0" applyFont="1" applyBorder="1" applyAlignment="1">
      <alignment horizontal="left"/>
    </xf>
    <xf numFmtId="0" fontId="0" fillId="0" borderId="18" xfId="0" applyBorder="1"/>
    <xf numFmtId="0" fontId="0" fillId="0" borderId="19" xfId="0" applyBorder="1"/>
    <xf numFmtId="0" fontId="0" fillId="0" borderId="0" xfId="0" applyAlignment="1">
      <alignment vertical="top" wrapText="1"/>
    </xf>
    <xf numFmtId="0" fontId="0" fillId="0" borderId="0" xfId="0" applyAlignment="1">
      <alignment wrapText="1"/>
    </xf>
    <xf numFmtId="0" fontId="0" fillId="0" borderId="0" xfId="0" applyBorder="1" applyAlignment="1">
      <alignment wrapText="1"/>
    </xf>
    <xf numFmtId="0" fontId="0" fillId="0" borderId="24" xfId="0" applyBorder="1" applyAlignment="1">
      <alignment wrapText="1"/>
    </xf>
    <xf numFmtId="0" fontId="0" fillId="0" borderId="20" xfId="0" applyFont="1" applyBorder="1"/>
    <xf numFmtId="0" fontId="0" fillId="0" borderId="21" xfId="0" applyFont="1" applyBorder="1"/>
    <xf numFmtId="0" fontId="0" fillId="0" borderId="18" xfId="0" applyFont="1" applyBorder="1"/>
    <xf numFmtId="0" fontId="0" fillId="0" borderId="19" xfId="0" applyFont="1" applyBorder="1"/>
  </cellXfs>
  <cellStyles count="3">
    <cellStyle name="Normal" xfId="0" builtinId="0"/>
    <cellStyle name="Normal_Sheet1" xfId="1"/>
    <cellStyle name="Normal_Updated for missing" xfId="2"/>
  </cellStyles>
  <dxfs count="0"/>
  <tableStyles count="0" defaultTableStyle="TableStyleMedium9" defaultPivotStyle="PivotStyleLight16"/>
  <colors>
    <mruColors>
      <color rgb="FFFEE6FB"/>
      <color rgb="FFFDC7F7"/>
      <color rgb="FFFFFFFF"/>
      <color rgb="FFD0FAFE"/>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U389"/>
  <sheetViews>
    <sheetView topLeftCell="I1" workbookViewId="0">
      <selection activeCell="O1" sqref="O1:P48"/>
    </sheetView>
  </sheetViews>
  <sheetFormatPr defaultRowHeight="15"/>
  <cols>
    <col min="1" max="1" width="77.75" bestFit="1" customWidth="1"/>
    <col min="2" max="2" width="44.25" bestFit="1" customWidth="1"/>
    <col min="3" max="3" width="16.625" bestFit="1" customWidth="1"/>
    <col min="4" max="4" width="15.625" bestFit="1" customWidth="1"/>
    <col min="5" max="5" width="10.625" customWidth="1"/>
    <col min="6" max="6" width="39.375" bestFit="1" customWidth="1"/>
    <col min="8" max="8" width="11" customWidth="1"/>
    <col min="9" max="9" width="11.75" customWidth="1"/>
    <col min="13" max="13" width="34.625" bestFit="1" customWidth="1"/>
    <col min="15" max="15" width="44.25" bestFit="1" customWidth="1"/>
    <col min="16" max="16" width="231" bestFit="1" customWidth="1"/>
  </cols>
  <sheetData>
    <row r="1" spans="1:47" ht="16.5" thickTop="1" thickBot="1">
      <c r="A1" s="1" t="s">
        <v>358</v>
      </c>
      <c r="B1" s="1" t="s">
        <v>860</v>
      </c>
      <c r="C1" s="1" t="s">
        <v>366</v>
      </c>
      <c r="D1" s="1" t="s">
        <v>375</v>
      </c>
      <c r="E1" s="1" t="s">
        <v>385</v>
      </c>
      <c r="F1" s="1" t="s">
        <v>401</v>
      </c>
      <c r="G1" s="1" t="s">
        <v>405</v>
      </c>
      <c r="H1" s="1" t="s">
        <v>409</v>
      </c>
      <c r="I1" s="1" t="s">
        <v>965</v>
      </c>
      <c r="J1" s="1" t="s">
        <v>482</v>
      </c>
      <c r="K1" s="1" t="s">
        <v>485</v>
      </c>
      <c r="L1" s="1" t="s">
        <v>558</v>
      </c>
      <c r="M1" s="1" t="s">
        <v>561</v>
      </c>
      <c r="O1" s="76" t="s">
        <v>365</v>
      </c>
      <c r="P1" s="77"/>
      <c r="S1" t="s">
        <v>358</v>
      </c>
      <c r="T1" s="1" t="s">
        <v>860</v>
      </c>
      <c r="U1" s="1" t="s">
        <v>366</v>
      </c>
      <c r="V1" s="1" t="s">
        <v>375</v>
      </c>
      <c r="W1" s="1" t="s">
        <v>382</v>
      </c>
      <c r="X1" s="1" t="s">
        <v>401</v>
      </c>
      <c r="AI1" t="s">
        <v>486</v>
      </c>
      <c r="AJ1" s="3" t="s">
        <v>487</v>
      </c>
      <c r="AM1" t="s">
        <v>483</v>
      </c>
      <c r="AN1" t="s">
        <v>484</v>
      </c>
      <c r="AQ1" t="s">
        <v>556</v>
      </c>
      <c r="AR1" t="s">
        <v>557</v>
      </c>
      <c r="AT1" t="s">
        <v>559</v>
      </c>
      <c r="AU1" t="s">
        <v>560</v>
      </c>
    </row>
    <row r="2" spans="1:47" ht="16.5" thickTop="1" thickBot="1">
      <c r="A2" t="s">
        <v>843</v>
      </c>
      <c r="B2" t="str">
        <f>IF(T2=1,$O$2,IF(T2=2,$O$3,IF(T2=3,$O$4,IF(T2=4,$O$5,IF(T2=5,$O$6,IF(T2=6,$O$7))))))</f>
        <v>General FE College incl Tertiary</v>
      </c>
      <c r="C2" t="str">
        <f>IF(U2=1,$O$9,IF(U2=2,$O$10,IF(U2=3,$O$11,IF(U2=4,$O$12))))</f>
        <v>Medium</v>
      </c>
      <c r="D2" t="str">
        <f>IF(V2=1,$O$14,IF(V2=2,$O$15,IF(V2=3,$O$16)))</f>
        <v>Part-Time</v>
      </c>
      <c r="E2" t="str">
        <f>IF(W2=1,$O$18,IF(W2=2,$O$19,IF(W2=3,$O$20,IF(W2=4,$O$21,IF(W2=5,$O$22)))))</f>
        <v>Multiple</v>
      </c>
      <c r="F2" t="str">
        <f>IF(X2=1,$O$24,IF(X2=2,$O$25,IF(X2=3,$O$26,IF(X2=4,$O$27,IF(X2=5,$O$28,IF(X2=6,$O$29,IF(X2=7,$O$30,IF(X2=8,$O$31))))))))</f>
        <v>Broad Subject Mix</v>
      </c>
      <c r="G2" t="str">
        <f>IF(Y2=1,$O$33,IF(Y2=2,$O$34))</f>
        <v>Mature</v>
      </c>
      <c r="H2" t="str">
        <f>IF(Z2=1,$O$36,IF(Z2=2,$O$37,IF(Z2=3,$O$38)))</f>
        <v>Female</v>
      </c>
      <c r="I2" t="str">
        <f>IF(AA2=1,$O$40,IF(AA2=2,$O$41,IF(AA2=3,$O$42,IF(AA2=4,$O$43,IF(AA2=5,$O$44,IF(AA2=6,$O$45,IF(AA2=7,$O$46,IF(AA2=8,$O$47))))))))</f>
        <v>High White</v>
      </c>
      <c r="J2" t="str">
        <f t="shared" ref="J2:J65" si="0">LOOKUP(AD2,$AI$2:$AI$73,$AJ$2:$AJ$73)</f>
        <v>CC-M15</v>
      </c>
      <c r="K2">
        <f>LOOKUP(AB2,$AM$2:$AM$15,$AN$2:$AN$15)</f>
        <v>9</v>
      </c>
      <c r="L2" t="str">
        <f>LOOKUP(AE2,$AQ$2:$AQ$73,$AR$2:$AR$73)</f>
        <v>SC-M6</v>
      </c>
      <c r="M2">
        <f>LOOKUP(AC2,$AT$2:$AT$13,$AU$2:$AU$13)</f>
        <v>4</v>
      </c>
      <c r="O2" s="78" t="s">
        <v>359</v>
      </c>
      <c r="P2" s="79"/>
      <c r="S2" t="s">
        <v>231</v>
      </c>
      <c r="T2">
        <v>1</v>
      </c>
      <c r="U2">
        <v>2</v>
      </c>
      <c r="V2">
        <v>1</v>
      </c>
      <c r="W2">
        <v>1</v>
      </c>
      <c r="X2">
        <v>7</v>
      </c>
      <c r="Y2">
        <v>2</v>
      </c>
      <c r="Z2">
        <v>1</v>
      </c>
      <c r="AA2">
        <v>8</v>
      </c>
      <c r="AB2">
        <v>8</v>
      </c>
      <c r="AC2">
        <v>1</v>
      </c>
      <c r="AD2">
        <v>5</v>
      </c>
      <c r="AE2">
        <v>13</v>
      </c>
      <c r="AI2" s="9">
        <v>1</v>
      </c>
      <c r="AJ2" s="4" t="s">
        <v>410</v>
      </c>
      <c r="AM2">
        <v>1</v>
      </c>
      <c r="AN2">
        <v>6</v>
      </c>
      <c r="AQ2" s="18">
        <v>1</v>
      </c>
      <c r="AR2" s="19" t="s">
        <v>493</v>
      </c>
      <c r="AT2" s="18">
        <v>1</v>
      </c>
      <c r="AU2">
        <v>4</v>
      </c>
    </row>
    <row r="3" spans="1:47" ht="15.75" thickBot="1">
      <c r="A3" t="s">
        <v>844</v>
      </c>
      <c r="B3" t="str">
        <f t="shared" ref="B3:B66" si="1">IF(T3=1,$O$2,IF(T3=2,$O$3,IF(T3=3,$O$4,IF(T3=4,$O$5,IF(T3=5,$O$6,IF(T3=6,$O$7))))))</f>
        <v>General FE College incl Tertiary</v>
      </c>
      <c r="C3" t="str">
        <f t="shared" ref="C3:C66" si="2">IF(U3=1,$O$9,IF(U3=2,$O$10,IF(U3=3,$O$11,IF(U3=4,$O$12))))</f>
        <v>Large</v>
      </c>
      <c r="D3" t="str">
        <f t="shared" ref="D3:D66" si="3">IF(V3=1,$O$14,IF(V3=2,$O$15,IF(V3=3,$O$16)))</f>
        <v>Part-Time</v>
      </c>
      <c r="E3" t="str">
        <f t="shared" ref="E3:E66" si="4">IF(W3=1,$O$18,IF(W3=2,$O$19,IF(W3=3,$O$20,IF(W3=4,$O$21,IF(W3=5,$O$22)))))</f>
        <v>level 2</v>
      </c>
      <c r="F3" t="str">
        <f t="shared" ref="F3:F66" si="5">IF(X3=1,$O$24,IF(X3=2,$O$25,IF(X3=3,$O$26,IF(X3=4,$O$27,IF(X3=5,$O$28,IF(X3=6,$O$29,IF(X3=7,$O$30,IF(X3=8,$O$31))))))))</f>
        <v>Applied Subjects and Skills</v>
      </c>
      <c r="G3" t="str">
        <f t="shared" ref="G3:G66" si="6">IF(Y3=1,$O$33,IF(Y3=2,$O$34))</f>
        <v>Mature</v>
      </c>
      <c r="H3" t="str">
        <f t="shared" ref="H3:H66" si="7">IF(Z3=1,$O$36,IF(Z3=2,$O$37,IF(Z3=3,$O$38)))</f>
        <v>Balanced</v>
      </c>
      <c r="I3" t="str">
        <f t="shared" ref="I3:I66" si="8">IF(AA3=1,$O$40,IF(AA3=2,$O$41,IF(AA3=3,$O$42,IF(AA3=4,$O$43,IF(AA3=5,$O$44,IF(AA3=6,$O$45,IF(AA3=7,$O$46,IF(AA3=8,$O$47))))))))</f>
        <v>Very High White</v>
      </c>
      <c r="J3" t="str">
        <f t="shared" si="0"/>
        <v>CC-L9</v>
      </c>
      <c r="K3">
        <f>LOOKUP(AB3,$AM$2:$AM$15,$AN$2:$AN$15)</f>
        <v>11</v>
      </c>
      <c r="L3" t="str">
        <f t="shared" ref="L3:L66" si="9">LOOKUP(AE3,$AQ$2:$AQ$73,$AR$2:$AR$73)</f>
        <v>SC-L4</v>
      </c>
      <c r="M3">
        <f t="shared" ref="M3:M66" si="10">LOOKUP(AC3,$AT$2:$AT$13,$AU$2:$AU$13)</f>
        <v>2</v>
      </c>
      <c r="O3" s="78" t="s">
        <v>360</v>
      </c>
      <c r="P3" s="79"/>
      <c r="S3" t="s">
        <v>297</v>
      </c>
      <c r="T3">
        <v>1</v>
      </c>
      <c r="U3">
        <v>3</v>
      </c>
      <c r="V3">
        <v>1</v>
      </c>
      <c r="W3">
        <v>3</v>
      </c>
      <c r="X3">
        <v>8</v>
      </c>
      <c r="Y3">
        <v>2</v>
      </c>
      <c r="Z3">
        <v>2</v>
      </c>
      <c r="AA3">
        <v>1</v>
      </c>
      <c r="AB3">
        <v>2</v>
      </c>
      <c r="AC3">
        <v>4</v>
      </c>
      <c r="AD3">
        <v>32</v>
      </c>
      <c r="AE3">
        <v>32</v>
      </c>
      <c r="AI3" s="10">
        <v>2</v>
      </c>
      <c r="AJ3" s="4" t="s">
        <v>411</v>
      </c>
      <c r="AM3">
        <v>2</v>
      </c>
      <c r="AN3">
        <v>11</v>
      </c>
      <c r="AQ3" s="18">
        <v>2</v>
      </c>
      <c r="AR3" s="16" t="s">
        <v>521</v>
      </c>
      <c r="AT3" s="18">
        <v>2</v>
      </c>
      <c r="AU3">
        <v>8</v>
      </c>
    </row>
    <row r="4" spans="1:47" ht="15.75" thickBot="1">
      <c r="A4" t="s">
        <v>562</v>
      </c>
      <c r="B4" t="str">
        <f t="shared" si="1"/>
        <v>Sixth form college</v>
      </c>
      <c r="C4" t="str">
        <f t="shared" si="2"/>
        <v>Small</v>
      </c>
      <c r="D4" t="str">
        <f t="shared" si="3"/>
        <v>Full-Time</v>
      </c>
      <c r="E4" t="str">
        <f t="shared" si="4"/>
        <v>Level 3</v>
      </c>
      <c r="F4" t="str">
        <f t="shared" si="5"/>
        <v>Liberal arts and sciences</v>
      </c>
      <c r="G4" t="str">
        <f t="shared" si="6"/>
        <v>Young</v>
      </c>
      <c r="H4" t="str">
        <f t="shared" si="7"/>
        <v>Female</v>
      </c>
      <c r="I4" t="str">
        <f t="shared" si="8"/>
        <v>Very High White</v>
      </c>
      <c r="J4" t="str">
        <f t="shared" si="0"/>
        <v>CC-S13</v>
      </c>
      <c r="K4">
        <f t="shared" ref="K4:K67" si="11">LOOKUP(AB4,$AM$2:$AM$73,$AN$2:$AN$73)</f>
        <v>6</v>
      </c>
      <c r="L4" t="str">
        <f t="shared" si="9"/>
        <v>SC-S23</v>
      </c>
      <c r="M4">
        <f t="shared" si="10"/>
        <v>10</v>
      </c>
      <c r="O4" s="78" t="s">
        <v>361</v>
      </c>
      <c r="P4" s="79"/>
      <c r="S4" t="s">
        <v>54</v>
      </c>
      <c r="T4">
        <v>2</v>
      </c>
      <c r="U4">
        <v>1</v>
      </c>
      <c r="V4">
        <v>3</v>
      </c>
      <c r="W4">
        <v>2</v>
      </c>
      <c r="X4">
        <v>6</v>
      </c>
      <c r="Y4">
        <v>1</v>
      </c>
      <c r="Z4">
        <v>1</v>
      </c>
      <c r="AA4">
        <v>1</v>
      </c>
      <c r="AB4">
        <v>1</v>
      </c>
      <c r="AC4">
        <v>9</v>
      </c>
      <c r="AD4">
        <v>26</v>
      </c>
      <c r="AE4">
        <v>48</v>
      </c>
      <c r="AI4" s="10">
        <v>3</v>
      </c>
      <c r="AJ4" s="4" t="s">
        <v>412</v>
      </c>
      <c r="AM4">
        <v>3</v>
      </c>
      <c r="AN4">
        <v>2</v>
      </c>
      <c r="AQ4" s="18">
        <v>3</v>
      </c>
      <c r="AR4" s="12" t="s">
        <v>495</v>
      </c>
      <c r="AT4" s="18">
        <v>3</v>
      </c>
      <c r="AU4">
        <v>6</v>
      </c>
    </row>
    <row r="5" spans="1:47" ht="15.75" thickBot="1">
      <c r="A5" t="s">
        <v>845</v>
      </c>
      <c r="B5" t="str">
        <f t="shared" si="1"/>
        <v>General FE College incl Tertiary</v>
      </c>
      <c r="C5" t="str">
        <f t="shared" si="2"/>
        <v>Medium</v>
      </c>
      <c r="D5" t="str">
        <f t="shared" si="3"/>
        <v>Balanced</v>
      </c>
      <c r="E5" t="str">
        <f t="shared" si="4"/>
        <v>Multiple</v>
      </c>
      <c r="F5" t="str">
        <f t="shared" si="5"/>
        <v>Broad Subject Mix</v>
      </c>
      <c r="G5" t="str">
        <f t="shared" si="6"/>
        <v>Mature</v>
      </c>
      <c r="H5" t="str">
        <f t="shared" si="7"/>
        <v>Balanced</v>
      </c>
      <c r="I5" t="str">
        <f t="shared" si="8"/>
        <v>High White</v>
      </c>
      <c r="J5" t="str">
        <f t="shared" si="0"/>
        <v>CC-M5</v>
      </c>
      <c r="K5">
        <f t="shared" si="11"/>
        <v>2</v>
      </c>
      <c r="L5" t="str">
        <f t="shared" si="9"/>
        <v>SC-M1</v>
      </c>
      <c r="M5">
        <f t="shared" si="10"/>
        <v>2</v>
      </c>
      <c r="O5" s="78" t="s">
        <v>362</v>
      </c>
      <c r="P5" s="79"/>
      <c r="S5" t="s">
        <v>259</v>
      </c>
      <c r="T5">
        <v>1</v>
      </c>
      <c r="U5">
        <v>2</v>
      </c>
      <c r="V5">
        <v>2</v>
      </c>
      <c r="W5">
        <v>1</v>
      </c>
      <c r="X5">
        <v>7</v>
      </c>
      <c r="Y5">
        <v>2</v>
      </c>
      <c r="Z5">
        <v>2</v>
      </c>
      <c r="AA5">
        <v>8</v>
      </c>
      <c r="AB5">
        <v>3</v>
      </c>
      <c r="AC5">
        <v>4</v>
      </c>
      <c r="AD5">
        <v>55</v>
      </c>
      <c r="AE5">
        <v>24</v>
      </c>
      <c r="AI5" s="10">
        <v>4</v>
      </c>
      <c r="AJ5" s="4" t="s">
        <v>413</v>
      </c>
      <c r="AM5">
        <v>4</v>
      </c>
      <c r="AN5">
        <v>1</v>
      </c>
      <c r="AQ5" s="18">
        <v>4</v>
      </c>
      <c r="AR5" s="16" t="s">
        <v>548</v>
      </c>
      <c r="AT5" s="18">
        <v>4</v>
      </c>
      <c r="AU5">
        <v>2</v>
      </c>
    </row>
    <row r="6" spans="1:47" ht="15.75" thickBot="1">
      <c r="A6" t="s">
        <v>563</v>
      </c>
      <c r="B6" t="str">
        <f t="shared" si="1"/>
        <v>Sixth form college</v>
      </c>
      <c r="C6" t="str">
        <f t="shared" si="2"/>
        <v>Small</v>
      </c>
      <c r="D6" t="str">
        <f t="shared" si="3"/>
        <v>Full-Time</v>
      </c>
      <c r="E6" t="str">
        <f t="shared" si="4"/>
        <v>Level 3</v>
      </c>
      <c r="F6" t="str">
        <f t="shared" si="5"/>
        <v>Liberal arts and sciences</v>
      </c>
      <c r="G6" t="str">
        <f t="shared" si="6"/>
        <v>Mature</v>
      </c>
      <c r="H6" t="str">
        <f t="shared" si="7"/>
        <v>Balanced</v>
      </c>
      <c r="I6" t="str">
        <f t="shared" si="8"/>
        <v>Very High White</v>
      </c>
      <c r="J6" t="str">
        <f t="shared" si="0"/>
        <v>CC-S13</v>
      </c>
      <c r="K6">
        <f t="shared" si="11"/>
        <v>6</v>
      </c>
      <c r="L6" t="str">
        <f t="shared" si="9"/>
        <v>SC-S3</v>
      </c>
      <c r="M6">
        <f t="shared" si="10"/>
        <v>2</v>
      </c>
      <c r="O6" s="78" t="s">
        <v>363</v>
      </c>
      <c r="P6" s="79"/>
      <c r="S6" t="s">
        <v>111</v>
      </c>
      <c r="T6">
        <v>2</v>
      </c>
      <c r="U6">
        <v>1</v>
      </c>
      <c r="V6">
        <v>3</v>
      </c>
      <c r="W6">
        <v>2</v>
      </c>
      <c r="X6">
        <v>6</v>
      </c>
      <c r="Y6">
        <v>2</v>
      </c>
      <c r="Z6">
        <v>2</v>
      </c>
      <c r="AA6">
        <v>1</v>
      </c>
      <c r="AB6">
        <v>1</v>
      </c>
      <c r="AC6">
        <v>4</v>
      </c>
      <c r="AD6">
        <v>26</v>
      </c>
      <c r="AE6">
        <v>31</v>
      </c>
      <c r="AI6" s="10">
        <v>5</v>
      </c>
      <c r="AJ6" s="4" t="s">
        <v>414</v>
      </c>
      <c r="AM6">
        <v>5</v>
      </c>
      <c r="AN6">
        <v>8</v>
      </c>
      <c r="AQ6" s="18">
        <v>5</v>
      </c>
      <c r="AR6" s="16" t="s">
        <v>537</v>
      </c>
      <c r="AT6" s="18">
        <v>5</v>
      </c>
      <c r="AU6">
        <v>1</v>
      </c>
    </row>
    <row r="7" spans="1:47" ht="15.75" thickBot="1">
      <c r="A7" t="s">
        <v>564</v>
      </c>
      <c r="B7" t="str">
        <f t="shared" si="1"/>
        <v>Sixth form college</v>
      </c>
      <c r="C7" t="str">
        <f t="shared" si="2"/>
        <v>Small</v>
      </c>
      <c r="D7" t="str">
        <f t="shared" si="3"/>
        <v>Full-Time</v>
      </c>
      <c r="E7" t="str">
        <f t="shared" si="4"/>
        <v>Level 3</v>
      </c>
      <c r="F7" t="str">
        <f t="shared" si="5"/>
        <v>Liberal arts and sciences</v>
      </c>
      <c r="G7" t="str">
        <f t="shared" si="6"/>
        <v>Young</v>
      </c>
      <c r="H7" t="str">
        <f t="shared" si="7"/>
        <v>Female</v>
      </c>
      <c r="I7" t="str">
        <f t="shared" si="8"/>
        <v>High White</v>
      </c>
      <c r="J7" t="str">
        <f t="shared" si="0"/>
        <v>CC-S13</v>
      </c>
      <c r="K7">
        <f t="shared" si="11"/>
        <v>6</v>
      </c>
      <c r="L7" t="str">
        <f t="shared" si="9"/>
        <v>SC-S19</v>
      </c>
      <c r="M7">
        <f t="shared" si="10"/>
        <v>10</v>
      </c>
      <c r="O7" s="74" t="s">
        <v>364</v>
      </c>
      <c r="P7" s="75"/>
      <c r="S7" t="s">
        <v>115</v>
      </c>
      <c r="T7">
        <v>2</v>
      </c>
      <c r="U7">
        <v>1</v>
      </c>
      <c r="V7">
        <v>3</v>
      </c>
      <c r="W7">
        <v>2</v>
      </c>
      <c r="X7">
        <v>6</v>
      </c>
      <c r="Y7">
        <v>1</v>
      </c>
      <c r="Z7">
        <v>1</v>
      </c>
      <c r="AA7">
        <v>8</v>
      </c>
      <c r="AB7">
        <v>1</v>
      </c>
      <c r="AC7">
        <v>9</v>
      </c>
      <c r="AD7">
        <v>26</v>
      </c>
      <c r="AE7">
        <v>43</v>
      </c>
      <c r="AI7" s="10">
        <v>6</v>
      </c>
      <c r="AJ7" s="4" t="s">
        <v>415</v>
      </c>
      <c r="AM7">
        <v>6</v>
      </c>
      <c r="AN7">
        <v>4</v>
      </c>
      <c r="AQ7" s="18">
        <v>6</v>
      </c>
      <c r="AR7" s="16" t="s">
        <v>522</v>
      </c>
      <c r="AT7" s="18">
        <v>6</v>
      </c>
      <c r="AU7">
        <v>5</v>
      </c>
    </row>
    <row r="8" spans="1:47" ht="15.75" thickBot="1">
      <c r="A8" t="s">
        <v>565</v>
      </c>
      <c r="B8" t="str">
        <f t="shared" si="1"/>
        <v>Special college - Agriculture and horticulture</v>
      </c>
      <c r="C8" t="str">
        <f t="shared" si="2"/>
        <v>Medium</v>
      </c>
      <c r="D8" t="str">
        <f t="shared" si="3"/>
        <v>Balanced</v>
      </c>
      <c r="E8" t="str">
        <f t="shared" si="4"/>
        <v>level 2</v>
      </c>
      <c r="F8" t="str">
        <f t="shared" si="5"/>
        <v>Agricultural Colleges</v>
      </c>
      <c r="G8" t="str">
        <f t="shared" si="6"/>
        <v>Mature</v>
      </c>
      <c r="H8" t="str">
        <f t="shared" si="7"/>
        <v>Balanced</v>
      </c>
      <c r="I8" t="str">
        <f t="shared" si="8"/>
        <v>Very High White</v>
      </c>
      <c r="J8" t="str">
        <f t="shared" si="0"/>
        <v>CC-M7</v>
      </c>
      <c r="K8">
        <f t="shared" si="11"/>
        <v>14</v>
      </c>
      <c r="L8" t="str">
        <f t="shared" si="9"/>
        <v>SC-M5</v>
      </c>
      <c r="M8">
        <f t="shared" si="10"/>
        <v>2</v>
      </c>
      <c r="O8" s="34" t="s">
        <v>390</v>
      </c>
      <c r="P8" s="35" t="s">
        <v>930</v>
      </c>
      <c r="S8" t="s">
        <v>32</v>
      </c>
      <c r="T8">
        <v>4</v>
      </c>
      <c r="U8">
        <v>2</v>
      </c>
      <c r="V8">
        <v>2</v>
      </c>
      <c r="W8">
        <v>3</v>
      </c>
      <c r="X8">
        <v>4</v>
      </c>
      <c r="Y8">
        <v>2</v>
      </c>
      <c r="Z8">
        <v>2</v>
      </c>
      <c r="AA8">
        <v>1</v>
      </c>
      <c r="AB8">
        <v>14</v>
      </c>
      <c r="AC8">
        <v>4</v>
      </c>
      <c r="AD8">
        <v>57</v>
      </c>
      <c r="AE8">
        <v>19</v>
      </c>
      <c r="AI8" s="10">
        <v>7</v>
      </c>
      <c r="AJ8" s="4" t="s">
        <v>416</v>
      </c>
      <c r="AM8">
        <v>7</v>
      </c>
      <c r="AN8">
        <v>12</v>
      </c>
      <c r="AQ8" s="18">
        <v>7</v>
      </c>
      <c r="AR8" s="12" t="s">
        <v>508</v>
      </c>
      <c r="AT8" s="18">
        <v>7</v>
      </c>
      <c r="AU8">
        <v>7</v>
      </c>
    </row>
    <row r="9" spans="1:47" ht="15.75" thickBot="1">
      <c r="A9" t="s">
        <v>566</v>
      </c>
      <c r="B9" t="str">
        <f t="shared" si="1"/>
        <v>General FE College incl Tertiary</v>
      </c>
      <c r="C9" t="str">
        <f t="shared" si="2"/>
        <v>Medium</v>
      </c>
      <c r="D9" t="str">
        <f t="shared" si="3"/>
        <v>Balanced</v>
      </c>
      <c r="E9" t="str">
        <f t="shared" si="4"/>
        <v>level 2</v>
      </c>
      <c r="F9" t="str">
        <f t="shared" si="5"/>
        <v>Broad Subject Mix</v>
      </c>
      <c r="G9" t="str">
        <f t="shared" si="6"/>
        <v>Mature</v>
      </c>
      <c r="H9" t="str">
        <f t="shared" si="7"/>
        <v>Balanced</v>
      </c>
      <c r="I9" t="str">
        <f t="shared" si="8"/>
        <v>High White</v>
      </c>
      <c r="J9" t="str">
        <f t="shared" si="0"/>
        <v>CC-M9</v>
      </c>
      <c r="K9">
        <f t="shared" si="11"/>
        <v>5</v>
      </c>
      <c r="L9" t="str">
        <f t="shared" si="9"/>
        <v>SC-M1</v>
      </c>
      <c r="M9">
        <f t="shared" si="10"/>
        <v>2</v>
      </c>
      <c r="O9" s="23" t="s">
        <v>367</v>
      </c>
      <c r="P9" s="24" t="s">
        <v>371</v>
      </c>
      <c r="S9" t="s">
        <v>295</v>
      </c>
      <c r="T9">
        <v>1</v>
      </c>
      <c r="U9">
        <v>2</v>
      </c>
      <c r="V9">
        <v>2</v>
      </c>
      <c r="W9">
        <v>3</v>
      </c>
      <c r="X9">
        <v>7</v>
      </c>
      <c r="Y9">
        <v>2</v>
      </c>
      <c r="Z9">
        <v>2</v>
      </c>
      <c r="AA9">
        <v>8</v>
      </c>
      <c r="AB9">
        <v>9</v>
      </c>
      <c r="AC9">
        <v>4</v>
      </c>
      <c r="AD9">
        <v>50</v>
      </c>
      <c r="AE9">
        <v>24</v>
      </c>
      <c r="AI9" s="10">
        <v>8</v>
      </c>
      <c r="AJ9" s="4" t="s">
        <v>417</v>
      </c>
      <c r="AM9">
        <v>8</v>
      </c>
      <c r="AN9">
        <v>9</v>
      </c>
      <c r="AQ9" s="18">
        <v>8</v>
      </c>
      <c r="AR9" s="16" t="s">
        <v>550</v>
      </c>
      <c r="AT9" s="18">
        <v>8</v>
      </c>
      <c r="AU9">
        <v>3</v>
      </c>
    </row>
    <row r="10" spans="1:47" ht="15.75" thickBot="1">
      <c r="A10" t="s">
        <v>846</v>
      </c>
      <c r="B10" t="str">
        <f t="shared" si="1"/>
        <v>General FE College incl Tertiary</v>
      </c>
      <c r="C10" t="str">
        <f t="shared" si="2"/>
        <v>Large</v>
      </c>
      <c r="D10" t="str">
        <f t="shared" si="3"/>
        <v>Balanced</v>
      </c>
      <c r="E10" t="str">
        <f t="shared" si="4"/>
        <v>level 2</v>
      </c>
      <c r="F10" t="str">
        <f t="shared" si="5"/>
        <v>Applied Subjects and Skills</v>
      </c>
      <c r="G10" t="str">
        <f t="shared" si="6"/>
        <v>Mature</v>
      </c>
      <c r="H10" t="str">
        <f t="shared" si="7"/>
        <v>Balanced</v>
      </c>
      <c r="I10" t="str">
        <f t="shared" si="8"/>
        <v>African and Other Whites and White British</v>
      </c>
      <c r="J10" t="str">
        <f t="shared" si="0"/>
        <v>CC-L4</v>
      </c>
      <c r="K10">
        <f t="shared" si="11"/>
        <v>4</v>
      </c>
      <c r="L10" t="str">
        <f t="shared" si="9"/>
        <v>SC-L2</v>
      </c>
      <c r="M10">
        <f t="shared" si="10"/>
        <v>1</v>
      </c>
      <c r="O10" s="23" t="s">
        <v>368</v>
      </c>
      <c r="P10" s="25" t="s">
        <v>372</v>
      </c>
      <c r="S10" t="s">
        <v>179</v>
      </c>
      <c r="T10">
        <v>1</v>
      </c>
      <c r="U10">
        <v>3</v>
      </c>
      <c r="V10">
        <v>2</v>
      </c>
      <c r="W10">
        <v>3</v>
      </c>
      <c r="X10">
        <v>8</v>
      </c>
      <c r="Y10">
        <v>2</v>
      </c>
      <c r="Z10">
        <v>2</v>
      </c>
      <c r="AA10">
        <v>4</v>
      </c>
      <c r="AB10">
        <v>6</v>
      </c>
      <c r="AC10">
        <v>5</v>
      </c>
      <c r="AD10">
        <v>42</v>
      </c>
      <c r="AE10">
        <v>45</v>
      </c>
      <c r="AI10" s="10">
        <v>9</v>
      </c>
      <c r="AJ10" s="4" t="s">
        <v>418</v>
      </c>
      <c r="AM10">
        <v>9</v>
      </c>
      <c r="AN10">
        <v>5</v>
      </c>
      <c r="AQ10" s="18">
        <v>9</v>
      </c>
      <c r="AR10" s="16" t="s">
        <v>551</v>
      </c>
      <c r="AT10" s="18">
        <v>9</v>
      </c>
      <c r="AU10">
        <v>10</v>
      </c>
    </row>
    <row r="11" spans="1:47" ht="15.75" thickBot="1">
      <c r="A11" t="s">
        <v>847</v>
      </c>
      <c r="B11" t="str">
        <f t="shared" si="1"/>
        <v>General FE College incl Tertiary</v>
      </c>
      <c r="C11" t="str">
        <f t="shared" si="2"/>
        <v>Very Large</v>
      </c>
      <c r="D11" t="str">
        <f t="shared" si="3"/>
        <v>Balanced</v>
      </c>
      <c r="E11" t="str">
        <f t="shared" si="4"/>
        <v>Multiple</v>
      </c>
      <c r="F11" t="str">
        <f t="shared" si="5"/>
        <v>Applied Subjects and Skills</v>
      </c>
      <c r="G11" t="str">
        <f t="shared" si="6"/>
        <v>Mature</v>
      </c>
      <c r="H11" t="str">
        <f t="shared" si="7"/>
        <v>Balanced</v>
      </c>
      <c r="I11" t="str">
        <f t="shared" si="8"/>
        <v>African and Other Whites and White British</v>
      </c>
      <c r="J11" t="str">
        <f t="shared" si="0"/>
        <v>CC-VL1</v>
      </c>
      <c r="K11">
        <f t="shared" si="11"/>
        <v>1</v>
      </c>
      <c r="L11" t="str">
        <f t="shared" si="9"/>
        <v>SC-VL2</v>
      </c>
      <c r="M11">
        <f t="shared" si="10"/>
        <v>1</v>
      </c>
      <c r="O11" s="23" t="s">
        <v>369</v>
      </c>
      <c r="P11" s="25" t="s">
        <v>373</v>
      </c>
      <c r="S11" t="s">
        <v>195</v>
      </c>
      <c r="T11">
        <v>1</v>
      </c>
      <c r="U11">
        <v>4</v>
      </c>
      <c r="V11">
        <v>2</v>
      </c>
      <c r="W11">
        <v>1</v>
      </c>
      <c r="X11">
        <v>8</v>
      </c>
      <c r="Y11">
        <v>2</v>
      </c>
      <c r="Z11">
        <v>2</v>
      </c>
      <c r="AA11">
        <v>4</v>
      </c>
      <c r="AB11">
        <v>4</v>
      </c>
      <c r="AC11">
        <v>5</v>
      </c>
      <c r="AD11">
        <v>52</v>
      </c>
      <c r="AE11">
        <v>16</v>
      </c>
      <c r="AI11" s="10">
        <v>10</v>
      </c>
      <c r="AJ11" s="4" t="s">
        <v>419</v>
      </c>
      <c r="AM11">
        <v>10</v>
      </c>
      <c r="AN11">
        <v>3</v>
      </c>
      <c r="AQ11" s="18">
        <v>10</v>
      </c>
      <c r="AR11" s="16" t="s">
        <v>536</v>
      </c>
      <c r="AT11" s="18">
        <v>10</v>
      </c>
      <c r="AU11">
        <v>9</v>
      </c>
    </row>
    <row r="12" spans="1:47" ht="15.75" thickBot="1">
      <c r="A12" t="s">
        <v>567</v>
      </c>
      <c r="B12" t="str">
        <f t="shared" si="1"/>
        <v>General FE College incl Tertiary</v>
      </c>
      <c r="C12" t="str">
        <f t="shared" si="2"/>
        <v>Large</v>
      </c>
      <c r="D12" t="str">
        <f t="shared" si="3"/>
        <v>Balanced</v>
      </c>
      <c r="E12" t="str">
        <f t="shared" si="4"/>
        <v>Multiple</v>
      </c>
      <c r="F12" t="str">
        <f t="shared" si="5"/>
        <v>Applied Subjects and Skills</v>
      </c>
      <c r="G12" t="str">
        <f t="shared" si="6"/>
        <v>Mature</v>
      </c>
      <c r="H12" t="str">
        <f t="shared" si="7"/>
        <v>Balanced</v>
      </c>
      <c r="I12" t="str">
        <f t="shared" si="8"/>
        <v>Multiple</v>
      </c>
      <c r="J12" t="str">
        <f t="shared" si="0"/>
        <v>CC-L1</v>
      </c>
      <c r="K12">
        <f t="shared" si="11"/>
        <v>1</v>
      </c>
      <c r="L12" t="str">
        <f t="shared" si="9"/>
        <v>SC-L3</v>
      </c>
      <c r="M12">
        <f t="shared" si="10"/>
        <v>1</v>
      </c>
      <c r="O12" s="26" t="s">
        <v>370</v>
      </c>
      <c r="P12" s="27" t="s">
        <v>374</v>
      </c>
      <c r="S12" t="s">
        <v>158</v>
      </c>
      <c r="T12">
        <v>1</v>
      </c>
      <c r="U12">
        <v>3</v>
      </c>
      <c r="V12">
        <v>2</v>
      </c>
      <c r="W12">
        <v>1</v>
      </c>
      <c r="X12">
        <v>8</v>
      </c>
      <c r="Y12">
        <v>2</v>
      </c>
      <c r="Z12">
        <v>2</v>
      </c>
      <c r="AA12">
        <v>7</v>
      </c>
      <c r="AB12">
        <v>4</v>
      </c>
      <c r="AC12">
        <v>5</v>
      </c>
      <c r="AD12">
        <v>54</v>
      </c>
      <c r="AE12">
        <v>38</v>
      </c>
      <c r="AI12" s="10">
        <v>11</v>
      </c>
      <c r="AJ12" s="4" t="s">
        <v>420</v>
      </c>
      <c r="AM12">
        <v>11</v>
      </c>
      <c r="AN12">
        <v>10</v>
      </c>
      <c r="AQ12" s="18">
        <v>11</v>
      </c>
      <c r="AR12" s="12" t="s">
        <v>509</v>
      </c>
      <c r="AT12" s="18">
        <v>11</v>
      </c>
      <c r="AU12">
        <v>12</v>
      </c>
    </row>
    <row r="13" spans="1:47" ht="15.75" thickBot="1">
      <c r="A13" t="s">
        <v>568</v>
      </c>
      <c r="B13" t="str">
        <f t="shared" si="1"/>
        <v>General FE College incl Tertiary</v>
      </c>
      <c r="C13" t="str">
        <f t="shared" si="2"/>
        <v>Large</v>
      </c>
      <c r="D13" t="str">
        <f t="shared" si="3"/>
        <v>Balanced</v>
      </c>
      <c r="E13" t="str">
        <f t="shared" si="4"/>
        <v>Multiple</v>
      </c>
      <c r="F13" t="str">
        <f t="shared" si="5"/>
        <v>Applied Subjects and Skills</v>
      </c>
      <c r="G13" t="str">
        <f t="shared" si="6"/>
        <v>Mature</v>
      </c>
      <c r="H13" t="str">
        <f t="shared" si="7"/>
        <v>Male</v>
      </c>
      <c r="I13" t="str">
        <f t="shared" si="8"/>
        <v>Very High White</v>
      </c>
      <c r="J13" t="str">
        <f t="shared" si="0"/>
        <v>CC-L1</v>
      </c>
      <c r="K13">
        <f t="shared" si="11"/>
        <v>1</v>
      </c>
      <c r="L13" t="str">
        <f t="shared" si="9"/>
        <v>SC-L12</v>
      </c>
      <c r="M13">
        <f t="shared" si="10"/>
        <v>6</v>
      </c>
      <c r="O13" s="22" t="s">
        <v>391</v>
      </c>
      <c r="P13" s="35" t="s">
        <v>930</v>
      </c>
      <c r="S13" t="s">
        <v>167</v>
      </c>
      <c r="T13">
        <v>1</v>
      </c>
      <c r="U13">
        <v>3</v>
      </c>
      <c r="V13">
        <v>2</v>
      </c>
      <c r="W13">
        <v>1</v>
      </c>
      <c r="X13">
        <v>8</v>
      </c>
      <c r="Y13">
        <v>2</v>
      </c>
      <c r="Z13">
        <v>3</v>
      </c>
      <c r="AA13">
        <v>1</v>
      </c>
      <c r="AB13">
        <v>4</v>
      </c>
      <c r="AC13">
        <v>3</v>
      </c>
      <c r="AD13">
        <v>54</v>
      </c>
      <c r="AE13">
        <v>55</v>
      </c>
      <c r="AI13" s="10">
        <v>12</v>
      </c>
      <c r="AJ13" s="4" t="s">
        <v>421</v>
      </c>
      <c r="AM13">
        <v>12</v>
      </c>
      <c r="AN13">
        <v>13</v>
      </c>
      <c r="AQ13" s="18">
        <v>12</v>
      </c>
      <c r="AR13" s="12" t="s">
        <v>494</v>
      </c>
      <c r="AT13" s="18">
        <v>12</v>
      </c>
      <c r="AU13">
        <v>11</v>
      </c>
    </row>
    <row r="14" spans="1:47" ht="15.75" thickBot="1">
      <c r="A14" t="s">
        <v>569</v>
      </c>
      <c r="B14" t="str">
        <f t="shared" si="1"/>
        <v>Sixth form college</v>
      </c>
      <c r="C14" t="str">
        <f t="shared" si="2"/>
        <v>Small</v>
      </c>
      <c r="D14" t="str">
        <f t="shared" si="3"/>
        <v>Full-Time</v>
      </c>
      <c r="E14" t="str">
        <f t="shared" si="4"/>
        <v>Level 3</v>
      </c>
      <c r="F14" t="str">
        <f t="shared" si="5"/>
        <v>Liberal arts and sciences</v>
      </c>
      <c r="G14" t="str">
        <f t="shared" si="6"/>
        <v>Young</v>
      </c>
      <c r="H14" t="str">
        <f t="shared" si="7"/>
        <v>Female</v>
      </c>
      <c r="I14" t="str">
        <f t="shared" si="8"/>
        <v>Very High White</v>
      </c>
      <c r="J14" t="str">
        <f t="shared" si="0"/>
        <v>CC-S13</v>
      </c>
      <c r="K14">
        <f t="shared" si="11"/>
        <v>6</v>
      </c>
      <c r="L14" t="str">
        <f t="shared" si="9"/>
        <v>SC-S23</v>
      </c>
      <c r="M14">
        <f t="shared" si="10"/>
        <v>10</v>
      </c>
      <c r="O14" s="23" t="s">
        <v>376</v>
      </c>
      <c r="P14" s="24" t="s">
        <v>379</v>
      </c>
      <c r="S14" t="s">
        <v>71</v>
      </c>
      <c r="T14">
        <v>2</v>
      </c>
      <c r="U14">
        <v>1</v>
      </c>
      <c r="V14">
        <v>3</v>
      </c>
      <c r="W14">
        <v>2</v>
      </c>
      <c r="X14">
        <v>6</v>
      </c>
      <c r="Y14">
        <v>1</v>
      </c>
      <c r="Z14">
        <v>1</v>
      </c>
      <c r="AA14">
        <v>1</v>
      </c>
      <c r="AB14">
        <v>1</v>
      </c>
      <c r="AC14">
        <v>9</v>
      </c>
      <c r="AD14">
        <v>26</v>
      </c>
      <c r="AE14">
        <v>48</v>
      </c>
      <c r="AI14" s="10">
        <v>13</v>
      </c>
      <c r="AJ14" s="4" t="s">
        <v>422</v>
      </c>
      <c r="AM14">
        <v>13</v>
      </c>
      <c r="AN14">
        <v>7</v>
      </c>
      <c r="AQ14" s="18">
        <v>13</v>
      </c>
      <c r="AR14" s="16" t="s">
        <v>520</v>
      </c>
    </row>
    <row r="15" spans="1:47" ht="15.75" thickBot="1">
      <c r="A15" t="s">
        <v>570</v>
      </c>
      <c r="B15" t="str">
        <f t="shared" si="1"/>
        <v>Sixth form college</v>
      </c>
      <c r="C15" t="str">
        <f t="shared" si="2"/>
        <v>Small</v>
      </c>
      <c r="D15" t="str">
        <f t="shared" si="3"/>
        <v>Full-Time</v>
      </c>
      <c r="E15" t="str">
        <f t="shared" si="4"/>
        <v>Level 3</v>
      </c>
      <c r="F15" t="str">
        <f t="shared" si="5"/>
        <v>Liberal arts and sciences</v>
      </c>
      <c r="G15" t="str">
        <f t="shared" si="6"/>
        <v>Mature</v>
      </c>
      <c r="H15" t="str">
        <f t="shared" si="7"/>
        <v>Female</v>
      </c>
      <c r="I15" t="str">
        <f t="shared" si="8"/>
        <v>High White</v>
      </c>
      <c r="J15" t="str">
        <f t="shared" si="0"/>
        <v>CC-S13</v>
      </c>
      <c r="K15">
        <f t="shared" si="11"/>
        <v>6</v>
      </c>
      <c r="L15" t="str">
        <f t="shared" si="9"/>
        <v>SC-S5</v>
      </c>
      <c r="M15">
        <f t="shared" si="10"/>
        <v>4</v>
      </c>
      <c r="O15" s="23" t="s">
        <v>377</v>
      </c>
      <c r="P15" s="24" t="s">
        <v>380</v>
      </c>
      <c r="S15" t="s">
        <v>67</v>
      </c>
      <c r="T15">
        <v>2</v>
      </c>
      <c r="U15">
        <v>1</v>
      </c>
      <c r="V15">
        <v>3</v>
      </c>
      <c r="W15">
        <v>2</v>
      </c>
      <c r="X15">
        <v>6</v>
      </c>
      <c r="Y15">
        <v>2</v>
      </c>
      <c r="Z15">
        <v>1</v>
      </c>
      <c r="AA15">
        <v>8</v>
      </c>
      <c r="AB15">
        <v>1</v>
      </c>
      <c r="AC15">
        <v>1</v>
      </c>
      <c r="AD15">
        <v>26</v>
      </c>
      <c r="AE15">
        <v>20</v>
      </c>
      <c r="AI15" s="10">
        <v>14</v>
      </c>
      <c r="AJ15" s="4" t="s">
        <v>423</v>
      </c>
      <c r="AM15">
        <v>14</v>
      </c>
      <c r="AN15">
        <v>14</v>
      </c>
      <c r="AQ15" s="18">
        <v>14</v>
      </c>
      <c r="AR15" s="12" t="s">
        <v>505</v>
      </c>
    </row>
    <row r="16" spans="1:47" ht="15.75" thickBot="1">
      <c r="A16" t="s">
        <v>848</v>
      </c>
      <c r="B16" t="str">
        <f t="shared" si="1"/>
        <v>General FE College incl Tertiary</v>
      </c>
      <c r="C16" t="str">
        <f t="shared" si="2"/>
        <v>Large</v>
      </c>
      <c r="D16" t="str">
        <f t="shared" si="3"/>
        <v>Part-Time</v>
      </c>
      <c r="E16" t="str">
        <f t="shared" si="4"/>
        <v>Multiple</v>
      </c>
      <c r="F16" t="str">
        <f t="shared" si="5"/>
        <v>Applied Subjects and Skills</v>
      </c>
      <c r="G16" t="str">
        <f t="shared" si="6"/>
        <v>Mature</v>
      </c>
      <c r="H16" t="str">
        <f t="shared" si="7"/>
        <v>Male</v>
      </c>
      <c r="I16" t="str">
        <f t="shared" si="8"/>
        <v>High White</v>
      </c>
      <c r="J16" t="str">
        <f t="shared" si="0"/>
        <v>CC-L7</v>
      </c>
      <c r="K16">
        <f t="shared" si="11"/>
        <v>8</v>
      </c>
      <c r="L16" t="str">
        <f t="shared" si="9"/>
        <v>SC-L9</v>
      </c>
      <c r="M16">
        <f t="shared" si="10"/>
        <v>6</v>
      </c>
      <c r="O16" s="26" t="s">
        <v>378</v>
      </c>
      <c r="P16" s="28" t="s">
        <v>381</v>
      </c>
      <c r="S16" t="s">
        <v>164</v>
      </c>
      <c r="T16">
        <v>1</v>
      </c>
      <c r="U16">
        <v>3</v>
      </c>
      <c r="V16">
        <v>1</v>
      </c>
      <c r="W16">
        <v>1</v>
      </c>
      <c r="X16">
        <v>8</v>
      </c>
      <c r="Y16">
        <v>2</v>
      </c>
      <c r="Z16">
        <v>3</v>
      </c>
      <c r="AA16">
        <v>8</v>
      </c>
      <c r="AB16">
        <v>5</v>
      </c>
      <c r="AC16">
        <v>3</v>
      </c>
      <c r="AD16">
        <v>8</v>
      </c>
      <c r="AE16">
        <v>54</v>
      </c>
      <c r="AI16" s="10">
        <v>15</v>
      </c>
      <c r="AJ16" s="4" t="s">
        <v>424</v>
      </c>
      <c r="AQ16" s="18">
        <v>15</v>
      </c>
      <c r="AR16" s="16" t="s">
        <v>524</v>
      </c>
    </row>
    <row r="17" spans="1:44" ht="15.75" thickBot="1">
      <c r="A17" t="s">
        <v>571</v>
      </c>
      <c r="B17" t="str">
        <f t="shared" si="1"/>
        <v>Special College</v>
      </c>
      <c r="C17" t="str">
        <f t="shared" si="2"/>
        <v>Small</v>
      </c>
      <c r="D17" t="str">
        <f t="shared" si="3"/>
        <v>Full-Time</v>
      </c>
      <c r="E17" t="str">
        <f t="shared" si="4"/>
        <v>low level (entry and 1)</v>
      </c>
      <c r="F17" t="str">
        <f t="shared" si="5"/>
        <v>Preperation for life and work</v>
      </c>
      <c r="G17" t="str">
        <f t="shared" si="6"/>
        <v>Young</v>
      </c>
      <c r="H17" t="str">
        <f t="shared" si="7"/>
        <v>Balanced</v>
      </c>
      <c r="I17" t="str">
        <f t="shared" si="8"/>
        <v>Very High White</v>
      </c>
      <c r="J17" t="str">
        <f t="shared" si="0"/>
        <v>CC-S14</v>
      </c>
      <c r="K17">
        <f t="shared" si="11"/>
        <v>7</v>
      </c>
      <c r="L17" t="str">
        <f t="shared" si="9"/>
        <v>SC-S17</v>
      </c>
      <c r="M17">
        <f t="shared" si="10"/>
        <v>8</v>
      </c>
      <c r="O17" s="22" t="s">
        <v>392</v>
      </c>
      <c r="P17" s="35" t="s">
        <v>930</v>
      </c>
      <c r="S17" t="s">
        <v>43</v>
      </c>
      <c r="T17">
        <v>3</v>
      </c>
      <c r="U17">
        <v>1</v>
      </c>
      <c r="V17">
        <v>3</v>
      </c>
      <c r="W17">
        <v>4</v>
      </c>
      <c r="X17">
        <v>5</v>
      </c>
      <c r="Y17">
        <v>1</v>
      </c>
      <c r="Z17">
        <v>2</v>
      </c>
      <c r="AA17">
        <v>1</v>
      </c>
      <c r="AB17">
        <v>13</v>
      </c>
      <c r="AC17">
        <v>2</v>
      </c>
      <c r="AD17">
        <v>67</v>
      </c>
      <c r="AE17">
        <v>17</v>
      </c>
      <c r="AI17" s="10">
        <v>16</v>
      </c>
      <c r="AJ17" s="4" t="s">
        <v>425</v>
      </c>
      <c r="AQ17" s="18">
        <v>16</v>
      </c>
      <c r="AR17" s="15" t="s">
        <v>545</v>
      </c>
    </row>
    <row r="18" spans="1:44" ht="15.75" thickBot="1">
      <c r="A18" t="s">
        <v>572</v>
      </c>
      <c r="B18" t="str">
        <f t="shared" si="1"/>
        <v>General FE College incl Tertiary</v>
      </c>
      <c r="C18" t="str">
        <f t="shared" si="2"/>
        <v>Very Large</v>
      </c>
      <c r="D18" t="str">
        <f t="shared" si="3"/>
        <v>Part-Time</v>
      </c>
      <c r="E18" t="str">
        <f t="shared" si="4"/>
        <v>Multiple</v>
      </c>
      <c r="F18" t="str">
        <f t="shared" si="5"/>
        <v>Applied Subjects and Skills</v>
      </c>
      <c r="G18" t="str">
        <f t="shared" si="6"/>
        <v>Mature</v>
      </c>
      <c r="H18" t="str">
        <f t="shared" si="7"/>
        <v>Balanced</v>
      </c>
      <c r="I18" t="str">
        <f t="shared" si="8"/>
        <v>High White</v>
      </c>
      <c r="J18" t="str">
        <f t="shared" si="0"/>
        <v>CC-VL8</v>
      </c>
      <c r="K18">
        <f t="shared" si="11"/>
        <v>8</v>
      </c>
      <c r="L18" t="str">
        <f t="shared" si="9"/>
        <v>SC-VL1</v>
      </c>
      <c r="M18">
        <f t="shared" si="10"/>
        <v>2</v>
      </c>
      <c r="O18" s="23" t="s">
        <v>386</v>
      </c>
      <c r="P18" s="24" t="s">
        <v>931</v>
      </c>
      <c r="S18" t="s">
        <v>292</v>
      </c>
      <c r="T18">
        <v>1</v>
      </c>
      <c r="U18">
        <v>4</v>
      </c>
      <c r="V18">
        <v>1</v>
      </c>
      <c r="W18">
        <v>1</v>
      </c>
      <c r="X18">
        <v>8</v>
      </c>
      <c r="Y18">
        <v>2</v>
      </c>
      <c r="Z18">
        <v>2</v>
      </c>
      <c r="AA18">
        <v>8</v>
      </c>
      <c r="AB18">
        <v>5</v>
      </c>
      <c r="AC18">
        <v>4</v>
      </c>
      <c r="AD18">
        <v>17</v>
      </c>
      <c r="AE18">
        <v>21</v>
      </c>
      <c r="AI18" s="10">
        <v>17</v>
      </c>
      <c r="AJ18" s="4" t="s">
        <v>426</v>
      </c>
      <c r="AQ18" s="18">
        <v>17</v>
      </c>
      <c r="AR18" s="11" t="s">
        <v>504</v>
      </c>
    </row>
    <row r="19" spans="1:44" ht="15.75" thickBot="1">
      <c r="A19" t="s">
        <v>849</v>
      </c>
      <c r="B19" t="str">
        <f t="shared" si="1"/>
        <v>Special college - Agriculture and horticulture</v>
      </c>
      <c r="C19" t="str">
        <f t="shared" si="2"/>
        <v>Small</v>
      </c>
      <c r="D19" t="str">
        <f t="shared" si="3"/>
        <v>Balanced</v>
      </c>
      <c r="E19" t="str">
        <f t="shared" si="4"/>
        <v>Multiple</v>
      </c>
      <c r="F19" t="str">
        <f t="shared" si="5"/>
        <v>Agricultural Colleges</v>
      </c>
      <c r="G19" t="str">
        <f t="shared" si="6"/>
        <v>Mature</v>
      </c>
      <c r="H19" t="str">
        <f t="shared" si="7"/>
        <v>Female</v>
      </c>
      <c r="I19" t="str">
        <f t="shared" si="8"/>
        <v>Very High White</v>
      </c>
      <c r="J19" t="str">
        <f t="shared" si="0"/>
        <v>CC-S4</v>
      </c>
      <c r="K19">
        <f t="shared" si="11"/>
        <v>3</v>
      </c>
      <c r="L19" t="str">
        <f t="shared" si="9"/>
        <v>SC-S8</v>
      </c>
      <c r="M19">
        <f t="shared" si="10"/>
        <v>4</v>
      </c>
      <c r="O19" s="23" t="s">
        <v>384</v>
      </c>
      <c r="P19" s="24" t="s">
        <v>945</v>
      </c>
      <c r="S19" t="s">
        <v>28</v>
      </c>
      <c r="T19">
        <v>4</v>
      </c>
      <c r="U19">
        <v>1</v>
      </c>
      <c r="V19">
        <v>2</v>
      </c>
      <c r="W19">
        <v>1</v>
      </c>
      <c r="X19">
        <v>4</v>
      </c>
      <c r="Y19">
        <v>2</v>
      </c>
      <c r="Z19">
        <v>1</v>
      </c>
      <c r="AA19">
        <v>1</v>
      </c>
      <c r="AB19">
        <v>10</v>
      </c>
      <c r="AC19">
        <v>1</v>
      </c>
      <c r="AD19">
        <v>53</v>
      </c>
      <c r="AE19">
        <v>3</v>
      </c>
      <c r="AI19" s="10">
        <v>18</v>
      </c>
      <c r="AJ19" s="4" t="s">
        <v>427</v>
      </c>
      <c r="AQ19" s="18">
        <v>18</v>
      </c>
      <c r="AR19" s="11" t="s">
        <v>500</v>
      </c>
    </row>
    <row r="20" spans="1:44" ht="15.75" thickBot="1">
      <c r="A20" t="s">
        <v>573</v>
      </c>
      <c r="B20" t="str">
        <f t="shared" si="1"/>
        <v>Sixth form college</v>
      </c>
      <c r="C20" t="str">
        <f t="shared" si="2"/>
        <v>Small</v>
      </c>
      <c r="D20" t="str">
        <f t="shared" si="3"/>
        <v>Full-Time</v>
      </c>
      <c r="E20" t="str">
        <f t="shared" si="4"/>
        <v>Level 3</v>
      </c>
      <c r="F20" t="str">
        <f t="shared" si="5"/>
        <v>Liberal arts and sciences</v>
      </c>
      <c r="G20" t="str">
        <f t="shared" si="6"/>
        <v>Young</v>
      </c>
      <c r="H20" t="str">
        <f t="shared" si="7"/>
        <v>Balanced</v>
      </c>
      <c r="I20" t="str">
        <f t="shared" si="8"/>
        <v>Very High White</v>
      </c>
      <c r="J20" t="str">
        <f t="shared" si="0"/>
        <v>CC-S13</v>
      </c>
      <c r="K20">
        <f t="shared" si="11"/>
        <v>6</v>
      </c>
      <c r="L20" t="str">
        <f t="shared" si="9"/>
        <v>SC-S17</v>
      </c>
      <c r="M20">
        <f t="shared" si="10"/>
        <v>8</v>
      </c>
      <c r="O20" s="23" t="s">
        <v>383</v>
      </c>
      <c r="P20" s="24" t="s">
        <v>946</v>
      </c>
      <c r="S20" t="s">
        <v>96</v>
      </c>
      <c r="T20">
        <v>2</v>
      </c>
      <c r="U20">
        <v>1</v>
      </c>
      <c r="V20">
        <v>3</v>
      </c>
      <c r="W20">
        <v>2</v>
      </c>
      <c r="X20">
        <v>6</v>
      </c>
      <c r="Y20">
        <v>1</v>
      </c>
      <c r="Z20">
        <v>2</v>
      </c>
      <c r="AA20">
        <v>1</v>
      </c>
      <c r="AB20">
        <v>1</v>
      </c>
      <c r="AC20">
        <v>2</v>
      </c>
      <c r="AD20">
        <v>26</v>
      </c>
      <c r="AE20">
        <v>17</v>
      </c>
      <c r="AI20" s="10">
        <v>19</v>
      </c>
      <c r="AJ20" s="4" t="s">
        <v>428</v>
      </c>
      <c r="AQ20" s="18">
        <v>19</v>
      </c>
      <c r="AR20" s="15" t="s">
        <v>519</v>
      </c>
    </row>
    <row r="21" spans="1:44" ht="15.75" thickBot="1">
      <c r="A21" t="s">
        <v>574</v>
      </c>
      <c r="B21" t="str">
        <f t="shared" si="1"/>
        <v>General FE College incl Tertiary</v>
      </c>
      <c r="C21" t="str">
        <f t="shared" si="2"/>
        <v>Small</v>
      </c>
      <c r="D21" t="str">
        <f t="shared" si="3"/>
        <v>Balanced</v>
      </c>
      <c r="E21" t="str">
        <f t="shared" si="4"/>
        <v>level 2</v>
      </c>
      <c r="F21" t="str">
        <f t="shared" si="5"/>
        <v>Construction, public services and key skills</v>
      </c>
      <c r="G21" t="str">
        <f t="shared" si="6"/>
        <v>Mature</v>
      </c>
      <c r="H21" t="str">
        <f t="shared" si="7"/>
        <v>Female</v>
      </c>
      <c r="I21" t="str">
        <f t="shared" si="8"/>
        <v>High White</v>
      </c>
      <c r="J21" t="str">
        <f t="shared" si="0"/>
        <v>CC-S11</v>
      </c>
      <c r="K21">
        <f t="shared" si="11"/>
        <v>14</v>
      </c>
      <c r="L21" t="str">
        <f t="shared" si="9"/>
        <v>SC-S5</v>
      </c>
      <c r="M21">
        <f t="shared" si="10"/>
        <v>4</v>
      </c>
      <c r="O21" s="23" t="s">
        <v>388</v>
      </c>
      <c r="P21" s="24" t="s">
        <v>947</v>
      </c>
      <c r="S21" t="s">
        <v>257</v>
      </c>
      <c r="T21">
        <v>1</v>
      </c>
      <c r="U21">
        <v>1</v>
      </c>
      <c r="V21">
        <v>2</v>
      </c>
      <c r="W21">
        <v>3</v>
      </c>
      <c r="X21">
        <v>2</v>
      </c>
      <c r="Y21">
        <v>2</v>
      </c>
      <c r="Z21">
        <v>1</v>
      </c>
      <c r="AA21">
        <v>8</v>
      </c>
      <c r="AB21">
        <v>14</v>
      </c>
      <c r="AC21">
        <v>1</v>
      </c>
      <c r="AD21">
        <v>56</v>
      </c>
      <c r="AE21">
        <v>20</v>
      </c>
      <c r="AI21" s="10">
        <v>20</v>
      </c>
      <c r="AJ21" s="4" t="s">
        <v>429</v>
      </c>
      <c r="AQ21" s="18">
        <v>20</v>
      </c>
      <c r="AR21" s="12" t="s">
        <v>492</v>
      </c>
    </row>
    <row r="22" spans="1:44" ht="15.75" thickBot="1">
      <c r="A22" t="s">
        <v>575</v>
      </c>
      <c r="B22" t="str">
        <f t="shared" si="1"/>
        <v>Special college - Agriculture and horticulture</v>
      </c>
      <c r="C22" t="str">
        <f t="shared" si="2"/>
        <v>Small</v>
      </c>
      <c r="D22" t="str">
        <f t="shared" si="3"/>
        <v>Part-Time</v>
      </c>
      <c r="E22" t="str">
        <f t="shared" si="4"/>
        <v>level 2</v>
      </c>
      <c r="F22" t="str">
        <f t="shared" si="5"/>
        <v>Agricultural Colleges</v>
      </c>
      <c r="G22" t="str">
        <f t="shared" si="6"/>
        <v>Mature</v>
      </c>
      <c r="H22" t="str">
        <f t="shared" si="7"/>
        <v>Male</v>
      </c>
      <c r="I22" t="str">
        <f t="shared" si="8"/>
        <v>Very High White</v>
      </c>
      <c r="J22" t="str">
        <f t="shared" si="0"/>
        <v>CC-S25</v>
      </c>
      <c r="K22">
        <f t="shared" si="11"/>
        <v>13</v>
      </c>
      <c r="L22" t="str">
        <f t="shared" si="9"/>
        <v>SC-S11</v>
      </c>
      <c r="M22">
        <f t="shared" si="10"/>
        <v>6</v>
      </c>
      <c r="O22" s="26" t="s">
        <v>387</v>
      </c>
      <c r="P22" s="28" t="s">
        <v>948</v>
      </c>
      <c r="S22" t="s">
        <v>26</v>
      </c>
      <c r="T22">
        <v>4</v>
      </c>
      <c r="U22">
        <v>1</v>
      </c>
      <c r="V22">
        <v>1</v>
      </c>
      <c r="W22">
        <v>3</v>
      </c>
      <c r="X22">
        <v>4</v>
      </c>
      <c r="Y22">
        <v>2</v>
      </c>
      <c r="Z22">
        <v>3</v>
      </c>
      <c r="AA22">
        <v>1</v>
      </c>
      <c r="AB22">
        <v>12</v>
      </c>
      <c r="AC22">
        <v>3</v>
      </c>
      <c r="AD22">
        <v>38</v>
      </c>
      <c r="AE22">
        <v>56</v>
      </c>
      <c r="AI22" s="10">
        <v>21</v>
      </c>
      <c r="AJ22" s="4" t="s">
        <v>430</v>
      </c>
      <c r="AQ22" s="18">
        <v>21</v>
      </c>
      <c r="AR22" s="15" t="s">
        <v>544</v>
      </c>
    </row>
    <row r="23" spans="1:44" ht="15.75" thickBot="1">
      <c r="A23" t="s">
        <v>576</v>
      </c>
      <c r="B23" t="str">
        <f t="shared" si="1"/>
        <v>Sixth form college</v>
      </c>
      <c r="C23" t="str">
        <f t="shared" si="2"/>
        <v>Small</v>
      </c>
      <c r="D23" t="str">
        <f t="shared" si="3"/>
        <v>Full-Time</v>
      </c>
      <c r="E23" t="str">
        <f t="shared" si="4"/>
        <v>Level 3</v>
      </c>
      <c r="F23" t="str">
        <f t="shared" si="5"/>
        <v>Liberal arts and sciences</v>
      </c>
      <c r="G23" t="str">
        <f t="shared" si="6"/>
        <v>Young</v>
      </c>
      <c r="H23" t="str">
        <f t="shared" si="7"/>
        <v>Balanced</v>
      </c>
      <c r="I23" t="str">
        <f t="shared" si="8"/>
        <v>High White</v>
      </c>
      <c r="J23" t="str">
        <f t="shared" si="0"/>
        <v>CC-S13</v>
      </c>
      <c r="K23">
        <f t="shared" si="11"/>
        <v>6</v>
      </c>
      <c r="L23" t="str">
        <f t="shared" si="9"/>
        <v>SC-S13</v>
      </c>
      <c r="M23">
        <f t="shared" si="10"/>
        <v>8</v>
      </c>
      <c r="O23" s="29" t="s">
        <v>389</v>
      </c>
      <c r="P23" s="35" t="s">
        <v>957</v>
      </c>
      <c r="S23" t="s">
        <v>79</v>
      </c>
      <c r="T23">
        <v>2</v>
      </c>
      <c r="U23">
        <v>1</v>
      </c>
      <c r="V23">
        <v>3</v>
      </c>
      <c r="W23">
        <v>2</v>
      </c>
      <c r="X23">
        <v>6</v>
      </c>
      <c r="Y23">
        <v>1</v>
      </c>
      <c r="Z23">
        <v>2</v>
      </c>
      <c r="AA23">
        <v>8</v>
      </c>
      <c r="AB23">
        <v>1</v>
      </c>
      <c r="AC23">
        <v>2</v>
      </c>
      <c r="AD23">
        <v>26</v>
      </c>
      <c r="AE23">
        <v>18</v>
      </c>
      <c r="AI23" s="10">
        <v>22</v>
      </c>
      <c r="AJ23" s="4" t="s">
        <v>431</v>
      </c>
      <c r="AQ23" s="18">
        <v>22</v>
      </c>
      <c r="AR23" s="11" t="s">
        <v>503</v>
      </c>
    </row>
    <row r="24" spans="1:44" ht="15.75" thickBot="1">
      <c r="A24" t="s">
        <v>577</v>
      </c>
      <c r="B24" t="str">
        <f t="shared" si="1"/>
        <v>Sixth form college</v>
      </c>
      <c r="C24" t="str">
        <f t="shared" si="2"/>
        <v>Small</v>
      </c>
      <c r="D24" t="str">
        <f t="shared" si="3"/>
        <v>Balanced</v>
      </c>
      <c r="E24" t="str">
        <f t="shared" si="4"/>
        <v>Multiple</v>
      </c>
      <c r="F24" t="str">
        <f t="shared" si="5"/>
        <v>Liberal arts and sciences</v>
      </c>
      <c r="G24" t="str">
        <f t="shared" si="6"/>
        <v>Mature</v>
      </c>
      <c r="H24" t="str">
        <f t="shared" si="7"/>
        <v>Female</v>
      </c>
      <c r="I24" t="str">
        <f t="shared" si="8"/>
        <v>Very High White</v>
      </c>
      <c r="J24" t="str">
        <f t="shared" si="0"/>
        <v>CC-S8</v>
      </c>
      <c r="K24">
        <f t="shared" si="11"/>
        <v>14</v>
      </c>
      <c r="L24" t="str">
        <f t="shared" si="9"/>
        <v>SC-S8</v>
      </c>
      <c r="M24">
        <f t="shared" si="10"/>
        <v>4</v>
      </c>
      <c r="O24" s="30" t="s">
        <v>393</v>
      </c>
      <c r="P24" s="24" t="s">
        <v>949</v>
      </c>
      <c r="S24" t="s">
        <v>72</v>
      </c>
      <c r="T24">
        <v>2</v>
      </c>
      <c r="U24">
        <v>1</v>
      </c>
      <c r="V24">
        <v>2</v>
      </c>
      <c r="W24">
        <v>1</v>
      </c>
      <c r="X24">
        <v>6</v>
      </c>
      <c r="Y24">
        <v>2</v>
      </c>
      <c r="Z24">
        <v>1</v>
      </c>
      <c r="AA24">
        <v>1</v>
      </c>
      <c r="AB24">
        <v>14</v>
      </c>
      <c r="AC24">
        <v>1</v>
      </c>
      <c r="AD24">
        <v>16</v>
      </c>
      <c r="AE24">
        <v>3</v>
      </c>
      <c r="AI24" s="10">
        <v>23</v>
      </c>
      <c r="AJ24" s="4" t="s">
        <v>432</v>
      </c>
      <c r="AQ24" s="18">
        <v>23</v>
      </c>
      <c r="AR24" s="15" t="s">
        <v>516</v>
      </c>
    </row>
    <row r="25" spans="1:44" ht="15.75" thickBot="1">
      <c r="A25" t="s">
        <v>578</v>
      </c>
      <c r="B25" t="str">
        <f t="shared" si="1"/>
        <v>General FE College incl Tertiary</v>
      </c>
      <c r="C25" t="str">
        <f t="shared" si="2"/>
        <v>Very Large</v>
      </c>
      <c r="D25" t="str">
        <f t="shared" si="3"/>
        <v>Balanced</v>
      </c>
      <c r="E25" t="str">
        <f t="shared" si="4"/>
        <v>level 2</v>
      </c>
      <c r="F25" t="str">
        <f t="shared" si="5"/>
        <v>Applied Subjects and Skills</v>
      </c>
      <c r="G25" t="str">
        <f t="shared" si="6"/>
        <v>Mature</v>
      </c>
      <c r="H25" t="str">
        <f t="shared" si="7"/>
        <v>Balanced</v>
      </c>
      <c r="I25" t="str">
        <f t="shared" si="8"/>
        <v>Multiple</v>
      </c>
      <c r="J25" t="str">
        <f t="shared" si="0"/>
        <v>CC-VL3</v>
      </c>
      <c r="K25">
        <f t="shared" si="11"/>
        <v>4</v>
      </c>
      <c r="L25" t="str">
        <f t="shared" si="9"/>
        <v>SC-VL3</v>
      </c>
      <c r="M25">
        <f t="shared" si="10"/>
        <v>1</v>
      </c>
      <c r="O25" s="30" t="s">
        <v>394</v>
      </c>
      <c r="P25" s="24" t="s">
        <v>950</v>
      </c>
      <c r="S25" t="s">
        <v>201</v>
      </c>
      <c r="T25">
        <v>1</v>
      </c>
      <c r="U25">
        <v>4</v>
      </c>
      <c r="V25">
        <v>2</v>
      </c>
      <c r="W25">
        <v>3</v>
      </c>
      <c r="X25">
        <v>8</v>
      </c>
      <c r="Y25">
        <v>2</v>
      </c>
      <c r="Z25">
        <v>2</v>
      </c>
      <c r="AA25">
        <v>7</v>
      </c>
      <c r="AB25">
        <v>6</v>
      </c>
      <c r="AC25">
        <v>5</v>
      </c>
      <c r="AD25">
        <v>44</v>
      </c>
      <c r="AE25">
        <v>25</v>
      </c>
      <c r="AI25" s="10">
        <v>24</v>
      </c>
      <c r="AJ25" s="5" t="s">
        <v>433</v>
      </c>
      <c r="AQ25" s="18">
        <v>24</v>
      </c>
      <c r="AR25" s="15" t="s">
        <v>515</v>
      </c>
    </row>
    <row r="26" spans="1:44" ht="15.75" thickBot="1">
      <c r="A26" t="s">
        <v>579</v>
      </c>
      <c r="B26" t="str">
        <f t="shared" si="1"/>
        <v>General FE College incl Tertiary</v>
      </c>
      <c r="C26" t="str">
        <f t="shared" si="2"/>
        <v>Medium</v>
      </c>
      <c r="D26" t="str">
        <f t="shared" si="3"/>
        <v>Part-Time</v>
      </c>
      <c r="E26" t="str">
        <f t="shared" si="4"/>
        <v>level 2</v>
      </c>
      <c r="F26" t="str">
        <f t="shared" si="5"/>
        <v>Applied Subjects and Skills</v>
      </c>
      <c r="G26" t="str">
        <f t="shared" si="6"/>
        <v>Mature</v>
      </c>
      <c r="H26" t="str">
        <f t="shared" si="7"/>
        <v>Female</v>
      </c>
      <c r="I26" t="str">
        <f t="shared" si="8"/>
        <v>Very High White</v>
      </c>
      <c r="J26" t="str">
        <f t="shared" si="0"/>
        <v>CC-M17</v>
      </c>
      <c r="K26">
        <f t="shared" si="11"/>
        <v>11</v>
      </c>
      <c r="L26" t="str">
        <f t="shared" si="9"/>
        <v>SC-M10</v>
      </c>
      <c r="M26">
        <f t="shared" si="10"/>
        <v>4</v>
      </c>
      <c r="O26" s="30" t="s">
        <v>395</v>
      </c>
      <c r="P26" s="24" t="s">
        <v>951</v>
      </c>
      <c r="S26" t="s">
        <v>159</v>
      </c>
      <c r="T26">
        <v>1</v>
      </c>
      <c r="U26">
        <v>2</v>
      </c>
      <c r="V26">
        <v>1</v>
      </c>
      <c r="W26">
        <v>3</v>
      </c>
      <c r="X26">
        <v>8</v>
      </c>
      <c r="Y26">
        <v>2</v>
      </c>
      <c r="Z26">
        <v>1</v>
      </c>
      <c r="AA26">
        <v>1</v>
      </c>
      <c r="AB26">
        <v>2</v>
      </c>
      <c r="AC26">
        <v>1</v>
      </c>
      <c r="AD26">
        <v>34</v>
      </c>
      <c r="AE26">
        <v>15</v>
      </c>
      <c r="AI26" s="10">
        <v>25</v>
      </c>
      <c r="AJ26" s="5" t="s">
        <v>434</v>
      </c>
      <c r="AQ26" s="18">
        <v>25</v>
      </c>
      <c r="AR26" s="15" t="s">
        <v>546</v>
      </c>
    </row>
    <row r="27" spans="1:44" ht="15.75" thickBot="1">
      <c r="A27" t="s">
        <v>580</v>
      </c>
      <c r="B27" t="str">
        <f t="shared" si="1"/>
        <v>Special college - Agriculture and horticulture</v>
      </c>
      <c r="C27" t="str">
        <f t="shared" si="2"/>
        <v>Small</v>
      </c>
      <c r="D27" t="str">
        <f t="shared" si="3"/>
        <v>Balanced</v>
      </c>
      <c r="E27" t="str">
        <f t="shared" si="4"/>
        <v>Multiple</v>
      </c>
      <c r="F27" t="str">
        <f t="shared" si="5"/>
        <v>Agricultural Colleges</v>
      </c>
      <c r="G27" t="str">
        <f t="shared" si="6"/>
        <v>Mature</v>
      </c>
      <c r="H27" t="str">
        <f t="shared" si="7"/>
        <v>Balanced</v>
      </c>
      <c r="I27" t="str">
        <f t="shared" si="8"/>
        <v>Very High White</v>
      </c>
      <c r="J27" t="str">
        <f t="shared" si="0"/>
        <v>CC-S4</v>
      </c>
      <c r="K27">
        <f t="shared" si="11"/>
        <v>3</v>
      </c>
      <c r="L27" t="str">
        <f t="shared" si="9"/>
        <v>SC-S3</v>
      </c>
      <c r="M27">
        <f t="shared" si="10"/>
        <v>2</v>
      </c>
      <c r="O27" s="30" t="s">
        <v>396</v>
      </c>
      <c r="P27" s="24" t="s">
        <v>952</v>
      </c>
      <c r="S27" t="s">
        <v>25</v>
      </c>
      <c r="T27">
        <v>4</v>
      </c>
      <c r="U27">
        <v>1</v>
      </c>
      <c r="V27">
        <v>2</v>
      </c>
      <c r="W27">
        <v>1</v>
      </c>
      <c r="X27">
        <v>4</v>
      </c>
      <c r="Y27">
        <v>2</v>
      </c>
      <c r="Z27">
        <v>2</v>
      </c>
      <c r="AA27">
        <v>1</v>
      </c>
      <c r="AB27">
        <v>10</v>
      </c>
      <c r="AC27">
        <v>4</v>
      </c>
      <c r="AD27">
        <v>53</v>
      </c>
      <c r="AE27">
        <v>31</v>
      </c>
      <c r="AI27" s="10">
        <v>26</v>
      </c>
      <c r="AJ27" s="5" t="s">
        <v>435</v>
      </c>
      <c r="AQ27" s="18">
        <v>26</v>
      </c>
      <c r="AR27" s="11" t="s">
        <v>488</v>
      </c>
    </row>
    <row r="28" spans="1:44" ht="15.75" thickBot="1">
      <c r="A28" t="s">
        <v>581</v>
      </c>
      <c r="B28" t="str">
        <f t="shared" si="1"/>
        <v>General FE College incl Tertiary</v>
      </c>
      <c r="C28" t="str">
        <f t="shared" si="2"/>
        <v>Very Large</v>
      </c>
      <c r="D28" t="str">
        <f t="shared" si="3"/>
        <v>Balanced</v>
      </c>
      <c r="E28" t="str">
        <f t="shared" si="4"/>
        <v>Multiple</v>
      </c>
      <c r="F28" t="str">
        <f t="shared" si="5"/>
        <v>Broad Subject Mix</v>
      </c>
      <c r="G28" t="str">
        <f t="shared" si="6"/>
        <v>Mature</v>
      </c>
      <c r="H28" t="str">
        <f t="shared" si="7"/>
        <v>Balanced</v>
      </c>
      <c r="I28" t="str">
        <f t="shared" si="8"/>
        <v>High White</v>
      </c>
      <c r="J28" t="str">
        <f t="shared" si="0"/>
        <v>CC-VL2</v>
      </c>
      <c r="K28">
        <f t="shared" si="11"/>
        <v>2</v>
      </c>
      <c r="L28" t="str">
        <f t="shared" si="9"/>
        <v>SC-VL1</v>
      </c>
      <c r="M28">
        <f t="shared" si="10"/>
        <v>2</v>
      </c>
      <c r="O28" s="30" t="s">
        <v>397</v>
      </c>
      <c r="P28" s="24" t="s">
        <v>953</v>
      </c>
      <c r="S28" t="s">
        <v>322</v>
      </c>
      <c r="T28">
        <v>1</v>
      </c>
      <c r="U28">
        <v>4</v>
      </c>
      <c r="V28">
        <v>2</v>
      </c>
      <c r="W28">
        <v>1</v>
      </c>
      <c r="X28">
        <v>7</v>
      </c>
      <c r="Y28">
        <v>2</v>
      </c>
      <c r="Z28">
        <v>2</v>
      </c>
      <c r="AA28">
        <v>8</v>
      </c>
      <c r="AB28">
        <v>3</v>
      </c>
      <c r="AC28">
        <v>4</v>
      </c>
      <c r="AD28">
        <v>70</v>
      </c>
      <c r="AE28">
        <v>21</v>
      </c>
      <c r="AI28" s="10">
        <v>27</v>
      </c>
      <c r="AJ28" s="5" t="s">
        <v>436</v>
      </c>
      <c r="AQ28" s="18">
        <v>27</v>
      </c>
      <c r="AR28" s="15" t="s">
        <v>547</v>
      </c>
    </row>
    <row r="29" spans="1:44" ht="15.75" thickBot="1">
      <c r="A29" t="s">
        <v>850</v>
      </c>
      <c r="B29" t="str">
        <f t="shared" si="1"/>
        <v>General FE College incl Tertiary</v>
      </c>
      <c r="C29" t="str">
        <f t="shared" si="2"/>
        <v>Very Large</v>
      </c>
      <c r="D29" t="str">
        <f t="shared" si="3"/>
        <v>Part-Time</v>
      </c>
      <c r="E29" t="str">
        <f t="shared" si="4"/>
        <v>Multiple</v>
      </c>
      <c r="F29" t="str">
        <f t="shared" si="5"/>
        <v>Applied Subjects and Skills</v>
      </c>
      <c r="G29" t="str">
        <f t="shared" si="6"/>
        <v>Mature</v>
      </c>
      <c r="H29" t="str">
        <f t="shared" si="7"/>
        <v>Male</v>
      </c>
      <c r="I29" t="str">
        <f t="shared" si="8"/>
        <v>Very High White</v>
      </c>
      <c r="J29" t="str">
        <f t="shared" si="0"/>
        <v>CC-VL8</v>
      </c>
      <c r="K29">
        <f t="shared" si="11"/>
        <v>8</v>
      </c>
      <c r="L29" t="str">
        <f t="shared" si="9"/>
        <v>SC-VL12</v>
      </c>
      <c r="M29">
        <f t="shared" si="10"/>
        <v>6</v>
      </c>
      <c r="O29" s="30" t="s">
        <v>398</v>
      </c>
      <c r="P29" s="24" t="s">
        <v>954</v>
      </c>
      <c r="S29" t="s">
        <v>228</v>
      </c>
      <c r="T29">
        <v>1</v>
      </c>
      <c r="U29">
        <v>4</v>
      </c>
      <c r="V29">
        <v>1</v>
      </c>
      <c r="W29">
        <v>1</v>
      </c>
      <c r="X29">
        <v>8</v>
      </c>
      <c r="Y29">
        <v>2</v>
      </c>
      <c r="Z29">
        <v>3</v>
      </c>
      <c r="AA29">
        <v>1</v>
      </c>
      <c r="AB29">
        <v>5</v>
      </c>
      <c r="AC29">
        <v>3</v>
      </c>
      <c r="AD29">
        <v>17</v>
      </c>
      <c r="AE29">
        <v>46</v>
      </c>
      <c r="AI29" s="10">
        <v>28</v>
      </c>
      <c r="AJ29" s="6" t="s">
        <v>437</v>
      </c>
      <c r="AQ29" s="18">
        <v>28</v>
      </c>
      <c r="AR29" s="20" t="s">
        <v>535</v>
      </c>
    </row>
    <row r="30" spans="1:44" ht="15.75" thickBot="1">
      <c r="A30" t="s">
        <v>582</v>
      </c>
      <c r="B30" t="str">
        <f t="shared" si="1"/>
        <v>General FE College incl Tertiary</v>
      </c>
      <c r="C30" t="str">
        <f t="shared" si="2"/>
        <v>Large</v>
      </c>
      <c r="D30" t="str">
        <f t="shared" si="3"/>
        <v>Part-Time</v>
      </c>
      <c r="E30" t="str">
        <f t="shared" si="4"/>
        <v>Multiple</v>
      </c>
      <c r="F30" t="str">
        <f t="shared" si="5"/>
        <v>Applied Subjects and Skills</v>
      </c>
      <c r="G30" t="str">
        <f t="shared" si="6"/>
        <v>Mature</v>
      </c>
      <c r="H30" t="str">
        <f t="shared" si="7"/>
        <v>Balanced</v>
      </c>
      <c r="I30" t="str">
        <f t="shared" si="8"/>
        <v>High White</v>
      </c>
      <c r="J30" t="str">
        <f t="shared" si="0"/>
        <v>CC-L7</v>
      </c>
      <c r="K30">
        <f t="shared" si="11"/>
        <v>8</v>
      </c>
      <c r="L30" t="str">
        <f t="shared" si="9"/>
        <v>SC-L1</v>
      </c>
      <c r="M30">
        <f t="shared" si="10"/>
        <v>2</v>
      </c>
      <c r="O30" s="31" t="s">
        <v>399</v>
      </c>
      <c r="P30" s="24" t="s">
        <v>955</v>
      </c>
      <c r="S30" t="s">
        <v>240</v>
      </c>
      <c r="T30">
        <v>1</v>
      </c>
      <c r="U30">
        <v>3</v>
      </c>
      <c r="V30">
        <v>1</v>
      </c>
      <c r="W30">
        <v>1</v>
      </c>
      <c r="X30">
        <v>8</v>
      </c>
      <c r="Y30">
        <v>2</v>
      </c>
      <c r="Z30">
        <v>2</v>
      </c>
      <c r="AA30">
        <v>8</v>
      </c>
      <c r="AB30">
        <v>5</v>
      </c>
      <c r="AC30">
        <v>4</v>
      </c>
      <c r="AD30">
        <v>8</v>
      </c>
      <c r="AE30">
        <v>37</v>
      </c>
      <c r="AI30" s="10">
        <v>29</v>
      </c>
      <c r="AJ30" s="6" t="s">
        <v>438</v>
      </c>
      <c r="AQ30" s="18">
        <v>29</v>
      </c>
      <c r="AR30" s="11" t="s">
        <v>501</v>
      </c>
    </row>
    <row r="31" spans="1:44" ht="15.75" thickBot="1">
      <c r="A31" t="s">
        <v>583</v>
      </c>
      <c r="B31" t="str">
        <f t="shared" si="1"/>
        <v>Sixth form college</v>
      </c>
      <c r="C31" t="str">
        <f t="shared" si="2"/>
        <v>Small</v>
      </c>
      <c r="D31" t="str">
        <f t="shared" si="3"/>
        <v>Full-Time</v>
      </c>
      <c r="E31" t="str">
        <f t="shared" si="4"/>
        <v>Level 3</v>
      </c>
      <c r="F31" t="str">
        <f t="shared" si="5"/>
        <v>Liberal arts and sciences</v>
      </c>
      <c r="G31" t="str">
        <f t="shared" si="6"/>
        <v>Young</v>
      </c>
      <c r="H31" t="str">
        <f t="shared" si="7"/>
        <v>Balanced</v>
      </c>
      <c r="I31" t="str">
        <f t="shared" si="8"/>
        <v>Multiple</v>
      </c>
      <c r="J31" t="str">
        <f t="shared" si="0"/>
        <v>CC-S13</v>
      </c>
      <c r="K31">
        <f t="shared" si="11"/>
        <v>6</v>
      </c>
      <c r="L31" t="str">
        <f t="shared" si="9"/>
        <v>SC-S16</v>
      </c>
      <c r="M31">
        <f t="shared" si="10"/>
        <v>7</v>
      </c>
      <c r="O31" s="32" t="s">
        <v>400</v>
      </c>
      <c r="P31" s="28" t="s">
        <v>956</v>
      </c>
      <c r="S31" t="s">
        <v>69</v>
      </c>
      <c r="T31">
        <v>2</v>
      </c>
      <c r="U31">
        <v>1</v>
      </c>
      <c r="V31">
        <v>3</v>
      </c>
      <c r="W31">
        <v>2</v>
      </c>
      <c r="X31">
        <v>6</v>
      </c>
      <c r="Y31">
        <v>1</v>
      </c>
      <c r="Z31">
        <v>2</v>
      </c>
      <c r="AA31">
        <v>7</v>
      </c>
      <c r="AB31">
        <v>1</v>
      </c>
      <c r="AC31">
        <v>7</v>
      </c>
      <c r="AD31">
        <v>26</v>
      </c>
      <c r="AE31">
        <v>22</v>
      </c>
      <c r="AI31" s="10">
        <v>30</v>
      </c>
      <c r="AJ31" s="6" t="s">
        <v>439</v>
      </c>
      <c r="AQ31" s="18">
        <v>30</v>
      </c>
      <c r="AR31" s="11" t="s">
        <v>489</v>
      </c>
    </row>
    <row r="32" spans="1:44" ht="15.75" thickBot="1">
      <c r="A32" t="s">
        <v>584</v>
      </c>
      <c r="B32" t="str">
        <f t="shared" si="1"/>
        <v>General FE College incl Tertiary</v>
      </c>
      <c r="C32" t="str">
        <f t="shared" si="2"/>
        <v>Large</v>
      </c>
      <c r="D32" t="str">
        <f t="shared" si="3"/>
        <v>Part-Time</v>
      </c>
      <c r="E32" t="str">
        <f t="shared" si="4"/>
        <v>level 2</v>
      </c>
      <c r="F32" t="str">
        <f t="shared" si="5"/>
        <v>Applied Subjects and Skills</v>
      </c>
      <c r="G32" t="str">
        <f t="shared" si="6"/>
        <v>Mature</v>
      </c>
      <c r="H32" t="str">
        <f t="shared" si="7"/>
        <v>Balanced</v>
      </c>
      <c r="I32" t="str">
        <f t="shared" si="8"/>
        <v>High White</v>
      </c>
      <c r="J32" t="str">
        <f t="shared" si="0"/>
        <v>CC-L9</v>
      </c>
      <c r="K32">
        <f t="shared" si="11"/>
        <v>11</v>
      </c>
      <c r="L32" t="str">
        <f t="shared" si="9"/>
        <v>SC-L1</v>
      </c>
      <c r="M32">
        <f t="shared" si="10"/>
        <v>2</v>
      </c>
      <c r="O32" s="33" t="s">
        <v>402</v>
      </c>
      <c r="P32" s="35" t="s">
        <v>930</v>
      </c>
      <c r="S32" t="s">
        <v>223</v>
      </c>
      <c r="T32">
        <v>1</v>
      </c>
      <c r="U32">
        <v>3</v>
      </c>
      <c r="V32">
        <v>1</v>
      </c>
      <c r="W32">
        <v>3</v>
      </c>
      <c r="X32">
        <v>8</v>
      </c>
      <c r="Y32">
        <v>2</v>
      </c>
      <c r="Z32">
        <v>2</v>
      </c>
      <c r="AA32">
        <v>8</v>
      </c>
      <c r="AB32">
        <v>2</v>
      </c>
      <c r="AC32">
        <v>4</v>
      </c>
      <c r="AD32">
        <v>32</v>
      </c>
      <c r="AE32">
        <v>37</v>
      </c>
      <c r="AI32" s="10">
        <v>31</v>
      </c>
      <c r="AJ32" s="6" t="s">
        <v>440</v>
      </c>
      <c r="AQ32" s="18">
        <v>31</v>
      </c>
      <c r="AR32" s="11" t="s">
        <v>490</v>
      </c>
    </row>
    <row r="33" spans="1:44" ht="15.75" thickBot="1">
      <c r="A33" t="s">
        <v>851</v>
      </c>
      <c r="B33" t="str">
        <f t="shared" si="1"/>
        <v>General FE College incl Tertiary</v>
      </c>
      <c r="C33" t="str">
        <f t="shared" si="2"/>
        <v>Very Large</v>
      </c>
      <c r="D33" t="str">
        <f t="shared" si="3"/>
        <v>Balanced</v>
      </c>
      <c r="E33" t="str">
        <f t="shared" si="4"/>
        <v>level 2</v>
      </c>
      <c r="F33" t="str">
        <f t="shared" si="5"/>
        <v>Applied Subjects and Skills</v>
      </c>
      <c r="G33" t="str">
        <f t="shared" si="6"/>
        <v>Mature</v>
      </c>
      <c r="H33" t="str">
        <f t="shared" si="7"/>
        <v>Balanced</v>
      </c>
      <c r="I33" t="str">
        <f t="shared" si="8"/>
        <v>Very High White</v>
      </c>
      <c r="J33" t="str">
        <f t="shared" si="0"/>
        <v>CC-VL3</v>
      </c>
      <c r="K33">
        <f t="shared" si="11"/>
        <v>4</v>
      </c>
      <c r="L33" t="str">
        <f t="shared" si="9"/>
        <v>SC-VL4</v>
      </c>
      <c r="M33">
        <f t="shared" si="10"/>
        <v>2</v>
      </c>
      <c r="O33" s="31" t="s">
        <v>403</v>
      </c>
      <c r="P33" s="24" t="s">
        <v>940</v>
      </c>
      <c r="S33" t="s">
        <v>155</v>
      </c>
      <c r="T33">
        <v>1</v>
      </c>
      <c r="U33">
        <v>4</v>
      </c>
      <c r="V33">
        <v>2</v>
      </c>
      <c r="W33">
        <v>3</v>
      </c>
      <c r="X33">
        <v>8</v>
      </c>
      <c r="Y33">
        <v>2</v>
      </c>
      <c r="Z33">
        <v>2</v>
      </c>
      <c r="AA33">
        <v>1</v>
      </c>
      <c r="AB33">
        <v>6</v>
      </c>
      <c r="AC33">
        <v>4</v>
      </c>
      <c r="AD33">
        <v>44</v>
      </c>
      <c r="AE33">
        <v>27</v>
      </c>
      <c r="AI33" s="10">
        <v>32</v>
      </c>
      <c r="AJ33" s="6" t="s">
        <v>441</v>
      </c>
      <c r="AQ33" s="18">
        <v>32</v>
      </c>
      <c r="AR33" s="15" t="s">
        <v>534</v>
      </c>
    </row>
    <row r="34" spans="1:44" ht="15.75" thickBot="1">
      <c r="A34" t="s">
        <v>852</v>
      </c>
      <c r="B34" t="str">
        <f t="shared" si="1"/>
        <v>General FE College incl Tertiary</v>
      </c>
      <c r="C34" t="str">
        <f t="shared" si="2"/>
        <v>Large</v>
      </c>
      <c r="D34" t="str">
        <f t="shared" si="3"/>
        <v>Part-Time</v>
      </c>
      <c r="E34" t="str">
        <f t="shared" si="4"/>
        <v>level 2</v>
      </c>
      <c r="F34" t="str">
        <f t="shared" si="5"/>
        <v>Applied Subjects and Skills</v>
      </c>
      <c r="G34" t="str">
        <f t="shared" si="6"/>
        <v>Mature</v>
      </c>
      <c r="H34" t="str">
        <f t="shared" si="7"/>
        <v>Balanced</v>
      </c>
      <c r="I34" t="str">
        <f t="shared" si="8"/>
        <v>Multiple</v>
      </c>
      <c r="J34" t="str">
        <f t="shared" si="0"/>
        <v>CC-L9</v>
      </c>
      <c r="K34">
        <f t="shared" si="11"/>
        <v>11</v>
      </c>
      <c r="L34" t="str">
        <f t="shared" si="9"/>
        <v>SC-L3</v>
      </c>
      <c r="M34">
        <f t="shared" si="10"/>
        <v>1</v>
      </c>
      <c r="O34" s="32" t="s">
        <v>404</v>
      </c>
      <c r="P34" s="24" t="s">
        <v>941</v>
      </c>
      <c r="S34" t="s">
        <v>157</v>
      </c>
      <c r="T34">
        <v>1</v>
      </c>
      <c r="U34">
        <v>3</v>
      </c>
      <c r="V34">
        <v>1</v>
      </c>
      <c r="W34">
        <v>3</v>
      </c>
      <c r="X34">
        <v>8</v>
      </c>
      <c r="Y34">
        <v>2</v>
      </c>
      <c r="Z34">
        <v>2</v>
      </c>
      <c r="AA34">
        <v>7</v>
      </c>
      <c r="AB34">
        <v>2</v>
      </c>
      <c r="AC34">
        <v>5</v>
      </c>
      <c r="AD34">
        <v>32</v>
      </c>
      <c r="AE34">
        <v>38</v>
      </c>
      <c r="AI34" s="10">
        <v>33</v>
      </c>
      <c r="AJ34" s="6" t="s">
        <v>442</v>
      </c>
      <c r="AQ34" s="18">
        <v>33</v>
      </c>
      <c r="AR34" s="16" t="s">
        <v>549</v>
      </c>
    </row>
    <row r="35" spans="1:44" ht="15.75" thickBot="1">
      <c r="A35" t="s">
        <v>853</v>
      </c>
      <c r="B35" t="str">
        <f t="shared" si="1"/>
        <v>General FE College incl Tertiary</v>
      </c>
      <c r="C35" t="str">
        <f t="shared" si="2"/>
        <v>Medium</v>
      </c>
      <c r="D35" t="str">
        <f t="shared" si="3"/>
        <v>Part-Time</v>
      </c>
      <c r="E35" t="str">
        <f t="shared" si="4"/>
        <v>Multiple</v>
      </c>
      <c r="F35" t="str">
        <f t="shared" si="5"/>
        <v>Broad Subject Mix</v>
      </c>
      <c r="G35" t="str">
        <f t="shared" si="6"/>
        <v>Mature</v>
      </c>
      <c r="H35" t="str">
        <f t="shared" si="7"/>
        <v>Female</v>
      </c>
      <c r="I35" t="str">
        <f t="shared" si="8"/>
        <v>High White</v>
      </c>
      <c r="J35" t="str">
        <f t="shared" si="0"/>
        <v>CC-M15</v>
      </c>
      <c r="K35">
        <f t="shared" si="11"/>
        <v>9</v>
      </c>
      <c r="L35" t="str">
        <f t="shared" si="9"/>
        <v>SC-M6</v>
      </c>
      <c r="M35">
        <f t="shared" si="10"/>
        <v>4</v>
      </c>
      <c r="O35" s="33" t="s">
        <v>406</v>
      </c>
      <c r="P35" s="35" t="s">
        <v>930</v>
      </c>
      <c r="S35" t="s">
        <v>335</v>
      </c>
      <c r="T35">
        <v>1</v>
      </c>
      <c r="U35">
        <v>2</v>
      </c>
      <c r="V35">
        <v>1</v>
      </c>
      <c r="W35">
        <v>1</v>
      </c>
      <c r="X35">
        <v>7</v>
      </c>
      <c r="Y35">
        <v>2</v>
      </c>
      <c r="Z35">
        <v>1</v>
      </c>
      <c r="AA35">
        <v>8</v>
      </c>
      <c r="AB35">
        <v>8</v>
      </c>
      <c r="AC35">
        <v>1</v>
      </c>
      <c r="AD35">
        <v>5</v>
      </c>
      <c r="AE35">
        <v>13</v>
      </c>
      <c r="AI35" s="10">
        <v>34</v>
      </c>
      <c r="AJ35" s="6" t="s">
        <v>443</v>
      </c>
      <c r="AQ35" s="18">
        <v>34</v>
      </c>
      <c r="AR35" s="12" t="s">
        <v>511</v>
      </c>
    </row>
    <row r="36" spans="1:44" ht="15.75" thickBot="1">
      <c r="A36" t="s">
        <v>585</v>
      </c>
      <c r="B36" t="str">
        <f t="shared" si="1"/>
        <v>General FE College incl Tertiary</v>
      </c>
      <c r="C36" t="str">
        <f t="shared" si="2"/>
        <v>Very Large</v>
      </c>
      <c r="D36" t="str">
        <f t="shared" si="3"/>
        <v>Part-Time</v>
      </c>
      <c r="E36" t="str">
        <f t="shared" si="4"/>
        <v>level 2</v>
      </c>
      <c r="F36" t="str">
        <f t="shared" si="5"/>
        <v>Applied Subjects and Skills</v>
      </c>
      <c r="G36" t="str">
        <f t="shared" si="6"/>
        <v>Mature</v>
      </c>
      <c r="H36" t="str">
        <f t="shared" si="7"/>
        <v>Female</v>
      </c>
      <c r="I36" t="str">
        <f t="shared" si="8"/>
        <v>Multiple</v>
      </c>
      <c r="J36" t="str">
        <f t="shared" si="0"/>
        <v>CC-VL12</v>
      </c>
      <c r="K36">
        <f t="shared" si="11"/>
        <v>11</v>
      </c>
      <c r="L36" t="str">
        <f t="shared" si="9"/>
        <v>SC-VL7</v>
      </c>
      <c r="M36">
        <f t="shared" si="10"/>
        <v>3</v>
      </c>
      <c r="O36" s="31" t="s">
        <v>407</v>
      </c>
      <c r="P36" s="24" t="s">
        <v>942</v>
      </c>
      <c r="S36" t="s">
        <v>244</v>
      </c>
      <c r="T36">
        <v>1</v>
      </c>
      <c r="U36">
        <v>4</v>
      </c>
      <c r="V36">
        <v>1</v>
      </c>
      <c r="W36">
        <v>3</v>
      </c>
      <c r="X36">
        <v>8</v>
      </c>
      <c r="Y36">
        <v>2</v>
      </c>
      <c r="Z36">
        <v>1</v>
      </c>
      <c r="AA36">
        <v>7</v>
      </c>
      <c r="AB36">
        <v>2</v>
      </c>
      <c r="AC36">
        <v>8</v>
      </c>
      <c r="AD36">
        <v>29</v>
      </c>
      <c r="AE36">
        <v>8</v>
      </c>
      <c r="AI36" s="10">
        <v>35</v>
      </c>
      <c r="AJ36" s="4" t="s">
        <v>444</v>
      </c>
      <c r="AQ36" s="18">
        <v>35</v>
      </c>
      <c r="AR36" s="11" t="s">
        <v>502</v>
      </c>
    </row>
    <row r="37" spans="1:44" ht="15.75" thickBot="1">
      <c r="A37" t="s">
        <v>586</v>
      </c>
      <c r="B37" t="str">
        <f t="shared" si="1"/>
        <v>Specialist Designated college</v>
      </c>
      <c r="C37" t="str">
        <f t="shared" si="2"/>
        <v>Small</v>
      </c>
      <c r="D37" t="str">
        <f t="shared" si="3"/>
        <v>Full-Time</v>
      </c>
      <c r="E37" t="str">
        <f t="shared" si="4"/>
        <v>unclassified level</v>
      </c>
      <c r="F37" t="str">
        <f t="shared" si="5"/>
        <v>Preperation for life and work</v>
      </c>
      <c r="G37" t="str">
        <f t="shared" si="6"/>
        <v>Young</v>
      </c>
      <c r="H37" t="str">
        <f t="shared" si="7"/>
        <v>Male</v>
      </c>
      <c r="I37" t="str">
        <f t="shared" si="8"/>
        <v>High White</v>
      </c>
      <c r="J37" t="str">
        <f t="shared" si="0"/>
        <v>CC-S15</v>
      </c>
      <c r="K37">
        <f t="shared" si="11"/>
        <v>7</v>
      </c>
      <c r="L37" t="str">
        <f t="shared" si="9"/>
        <v>SC-S25</v>
      </c>
      <c r="M37">
        <f t="shared" si="10"/>
        <v>12</v>
      </c>
      <c r="O37" s="31" t="s">
        <v>377</v>
      </c>
      <c r="P37" s="24" t="s">
        <v>943</v>
      </c>
      <c r="S37" t="s">
        <v>14</v>
      </c>
      <c r="T37">
        <v>5</v>
      </c>
      <c r="U37">
        <v>1</v>
      </c>
      <c r="V37">
        <v>3</v>
      </c>
      <c r="W37">
        <v>5</v>
      </c>
      <c r="X37">
        <v>5</v>
      </c>
      <c r="Y37">
        <v>1</v>
      </c>
      <c r="Z37">
        <v>3</v>
      </c>
      <c r="AA37">
        <v>8</v>
      </c>
      <c r="AB37">
        <v>13</v>
      </c>
      <c r="AC37">
        <v>11</v>
      </c>
      <c r="AD37">
        <v>72</v>
      </c>
      <c r="AE37">
        <v>65</v>
      </c>
      <c r="AI37" s="10">
        <v>36</v>
      </c>
      <c r="AJ37" s="6" t="s">
        <v>445</v>
      </c>
      <c r="AQ37" s="18">
        <v>36</v>
      </c>
      <c r="AR37" s="16" t="s">
        <v>538</v>
      </c>
    </row>
    <row r="38" spans="1:44" ht="15.75" thickBot="1">
      <c r="A38" t="s">
        <v>587</v>
      </c>
      <c r="B38" t="str">
        <f t="shared" si="1"/>
        <v>General FE College incl Tertiary</v>
      </c>
      <c r="C38" t="str">
        <f t="shared" si="2"/>
        <v>Very Large</v>
      </c>
      <c r="D38" t="str">
        <f t="shared" si="3"/>
        <v>Part-Time</v>
      </c>
      <c r="E38" t="str">
        <f t="shared" si="4"/>
        <v>Multiple</v>
      </c>
      <c r="F38" t="str">
        <f t="shared" si="5"/>
        <v>Broad Subject Mix</v>
      </c>
      <c r="G38" t="str">
        <f t="shared" si="6"/>
        <v>Mature</v>
      </c>
      <c r="H38" t="str">
        <f t="shared" si="7"/>
        <v>Male</v>
      </c>
      <c r="I38" t="str">
        <f t="shared" si="8"/>
        <v>Very High White</v>
      </c>
      <c r="J38" t="str">
        <f t="shared" si="0"/>
        <v>CC-VL10</v>
      </c>
      <c r="K38">
        <f t="shared" si="11"/>
        <v>9</v>
      </c>
      <c r="L38" t="str">
        <f t="shared" si="9"/>
        <v>SC-VL12</v>
      </c>
      <c r="M38">
        <f t="shared" si="10"/>
        <v>6</v>
      </c>
      <c r="O38" s="32" t="s">
        <v>408</v>
      </c>
      <c r="P38" s="28" t="s">
        <v>944</v>
      </c>
      <c r="S38" t="s">
        <v>251</v>
      </c>
      <c r="T38">
        <v>1</v>
      </c>
      <c r="U38">
        <v>4</v>
      </c>
      <c r="V38">
        <v>1</v>
      </c>
      <c r="W38">
        <v>1</v>
      </c>
      <c r="X38">
        <v>7</v>
      </c>
      <c r="Y38">
        <v>2</v>
      </c>
      <c r="Z38">
        <v>3</v>
      </c>
      <c r="AA38">
        <v>1</v>
      </c>
      <c r="AB38">
        <v>8</v>
      </c>
      <c r="AC38">
        <v>3</v>
      </c>
      <c r="AD38">
        <v>43</v>
      </c>
      <c r="AE38">
        <v>46</v>
      </c>
      <c r="AI38" s="10">
        <v>37</v>
      </c>
      <c r="AJ38" s="6" t="s">
        <v>446</v>
      </c>
      <c r="AQ38" s="18">
        <v>37</v>
      </c>
      <c r="AR38" s="15" t="s">
        <v>531</v>
      </c>
    </row>
    <row r="39" spans="1:44" ht="15.75" thickBot="1">
      <c r="A39" t="s">
        <v>854</v>
      </c>
      <c r="B39" t="str">
        <f t="shared" si="1"/>
        <v>Sixth form college</v>
      </c>
      <c r="C39" t="str">
        <f t="shared" si="2"/>
        <v>Small</v>
      </c>
      <c r="D39" t="str">
        <f t="shared" si="3"/>
        <v>Full-Time</v>
      </c>
      <c r="E39" t="str">
        <f t="shared" si="4"/>
        <v>Level 3</v>
      </c>
      <c r="F39" t="str">
        <f t="shared" si="5"/>
        <v>Liberal arts and sciences</v>
      </c>
      <c r="G39" t="str">
        <f t="shared" si="6"/>
        <v>Young</v>
      </c>
      <c r="H39" t="str">
        <f t="shared" si="7"/>
        <v>Balanced</v>
      </c>
      <c r="I39" t="str">
        <f t="shared" si="8"/>
        <v>Very High White</v>
      </c>
      <c r="J39" t="str">
        <f t="shared" si="0"/>
        <v>CC-S13</v>
      </c>
      <c r="K39">
        <f t="shared" si="11"/>
        <v>6</v>
      </c>
      <c r="L39" t="str">
        <f t="shared" si="9"/>
        <v>SC-S17</v>
      </c>
      <c r="M39">
        <f t="shared" si="10"/>
        <v>8</v>
      </c>
      <c r="O39" s="33" t="s">
        <v>922</v>
      </c>
      <c r="P39" s="35" t="s">
        <v>930</v>
      </c>
      <c r="S39" t="s">
        <v>53</v>
      </c>
      <c r="T39">
        <v>2</v>
      </c>
      <c r="U39">
        <v>1</v>
      </c>
      <c r="V39">
        <v>3</v>
      </c>
      <c r="W39">
        <v>2</v>
      </c>
      <c r="X39">
        <v>6</v>
      </c>
      <c r="Y39">
        <v>1</v>
      </c>
      <c r="Z39">
        <v>2</v>
      </c>
      <c r="AA39">
        <v>1</v>
      </c>
      <c r="AB39">
        <v>1</v>
      </c>
      <c r="AC39">
        <v>2</v>
      </c>
      <c r="AD39">
        <v>26</v>
      </c>
      <c r="AE39">
        <v>17</v>
      </c>
      <c r="AI39" s="10">
        <v>38</v>
      </c>
      <c r="AJ39" s="6" t="s">
        <v>447</v>
      </c>
      <c r="AQ39" s="18">
        <v>38</v>
      </c>
      <c r="AR39" s="15" t="s">
        <v>533</v>
      </c>
    </row>
    <row r="40" spans="1:44" ht="15.75" thickBot="1">
      <c r="A40" t="s">
        <v>588</v>
      </c>
      <c r="B40" t="str">
        <f t="shared" si="1"/>
        <v>General FE College incl Tertiary</v>
      </c>
      <c r="C40" t="str">
        <f t="shared" si="2"/>
        <v>Large</v>
      </c>
      <c r="D40" t="str">
        <f t="shared" si="3"/>
        <v>Balanced</v>
      </c>
      <c r="E40" t="str">
        <f t="shared" si="4"/>
        <v>Multiple</v>
      </c>
      <c r="F40" t="str">
        <f t="shared" si="5"/>
        <v>Broad Subject Mix</v>
      </c>
      <c r="G40" t="str">
        <f t="shared" si="6"/>
        <v>Mature</v>
      </c>
      <c r="H40" t="str">
        <f t="shared" si="7"/>
        <v>Female</v>
      </c>
      <c r="I40" t="str">
        <f t="shared" si="8"/>
        <v>Very High White</v>
      </c>
      <c r="J40" t="str">
        <f t="shared" si="0"/>
        <v>CC-L2</v>
      </c>
      <c r="K40">
        <f t="shared" si="11"/>
        <v>2</v>
      </c>
      <c r="L40" t="str">
        <f t="shared" si="9"/>
        <v>SC-L8</v>
      </c>
      <c r="M40">
        <f t="shared" si="10"/>
        <v>4</v>
      </c>
      <c r="O40" s="31" t="s">
        <v>923</v>
      </c>
      <c r="P40" s="24" t="s">
        <v>933</v>
      </c>
      <c r="S40" t="s">
        <v>352</v>
      </c>
      <c r="T40">
        <v>1</v>
      </c>
      <c r="U40">
        <v>3</v>
      </c>
      <c r="V40">
        <v>2</v>
      </c>
      <c r="W40">
        <v>1</v>
      </c>
      <c r="X40">
        <v>7</v>
      </c>
      <c r="Y40">
        <v>2</v>
      </c>
      <c r="Z40">
        <v>1</v>
      </c>
      <c r="AA40">
        <v>1</v>
      </c>
      <c r="AB40">
        <v>3</v>
      </c>
      <c r="AC40">
        <v>1</v>
      </c>
      <c r="AD40">
        <v>59</v>
      </c>
      <c r="AE40">
        <v>36</v>
      </c>
      <c r="AI40" s="10">
        <v>39</v>
      </c>
      <c r="AJ40" s="6" t="s">
        <v>448</v>
      </c>
      <c r="AQ40" s="18">
        <v>39</v>
      </c>
      <c r="AR40" s="15" t="s">
        <v>530</v>
      </c>
    </row>
    <row r="41" spans="1:44" ht="15.75" thickBot="1">
      <c r="A41" t="s">
        <v>855</v>
      </c>
      <c r="B41" t="str">
        <f t="shared" si="1"/>
        <v>General FE College incl Tertiary</v>
      </c>
      <c r="C41" t="str">
        <f t="shared" si="2"/>
        <v>Large</v>
      </c>
      <c r="D41" t="str">
        <f t="shared" si="3"/>
        <v>Balanced</v>
      </c>
      <c r="E41" t="str">
        <f t="shared" si="4"/>
        <v>Multiple</v>
      </c>
      <c r="F41" t="str">
        <f t="shared" si="5"/>
        <v>Broad Subject Mix</v>
      </c>
      <c r="G41" t="str">
        <f t="shared" si="6"/>
        <v>Mature</v>
      </c>
      <c r="H41" t="str">
        <f t="shared" si="7"/>
        <v>Female</v>
      </c>
      <c r="I41" t="str">
        <f t="shared" si="8"/>
        <v>Multiple</v>
      </c>
      <c r="J41" t="str">
        <f t="shared" si="0"/>
        <v>CC-L2</v>
      </c>
      <c r="K41">
        <f t="shared" si="11"/>
        <v>2</v>
      </c>
      <c r="L41" t="str">
        <f t="shared" si="9"/>
        <v>SC-L7</v>
      </c>
      <c r="M41">
        <f t="shared" si="10"/>
        <v>3</v>
      </c>
      <c r="O41" s="31" t="s">
        <v>929</v>
      </c>
      <c r="P41" s="24" t="s">
        <v>932</v>
      </c>
      <c r="S41" t="s">
        <v>342</v>
      </c>
      <c r="T41">
        <v>1</v>
      </c>
      <c r="U41">
        <v>3</v>
      </c>
      <c r="V41">
        <v>2</v>
      </c>
      <c r="W41">
        <v>1</v>
      </c>
      <c r="X41">
        <v>7</v>
      </c>
      <c r="Y41">
        <v>2</v>
      </c>
      <c r="Z41">
        <v>1</v>
      </c>
      <c r="AA41">
        <v>7</v>
      </c>
      <c r="AB41">
        <v>3</v>
      </c>
      <c r="AC41">
        <v>8</v>
      </c>
      <c r="AD41">
        <v>59</v>
      </c>
      <c r="AE41">
        <v>5</v>
      </c>
      <c r="AI41" s="10">
        <v>40</v>
      </c>
      <c r="AJ41" s="6" t="s">
        <v>449</v>
      </c>
      <c r="AQ41" s="18">
        <v>40</v>
      </c>
      <c r="AR41" s="15" t="s">
        <v>529</v>
      </c>
    </row>
    <row r="42" spans="1:44" ht="15.75" thickBot="1">
      <c r="A42" t="s">
        <v>589</v>
      </c>
      <c r="B42" t="str">
        <f t="shared" si="1"/>
        <v>General FE College incl Tertiary</v>
      </c>
      <c r="C42" t="str">
        <f t="shared" si="2"/>
        <v>Medium</v>
      </c>
      <c r="D42" t="str">
        <f t="shared" si="3"/>
        <v>Balanced</v>
      </c>
      <c r="E42" t="str">
        <f t="shared" si="4"/>
        <v>Multiple</v>
      </c>
      <c r="F42" t="str">
        <f t="shared" si="5"/>
        <v>Broad Subject Mix</v>
      </c>
      <c r="G42" t="str">
        <f t="shared" si="6"/>
        <v>Mature</v>
      </c>
      <c r="H42" t="str">
        <f t="shared" si="7"/>
        <v>Balanced</v>
      </c>
      <c r="I42" t="str">
        <f t="shared" si="8"/>
        <v>High White</v>
      </c>
      <c r="J42" t="str">
        <f t="shared" si="0"/>
        <v>CC-M5</v>
      </c>
      <c r="K42">
        <f t="shared" si="11"/>
        <v>2</v>
      </c>
      <c r="L42" t="str">
        <f t="shared" si="9"/>
        <v>SC-M1</v>
      </c>
      <c r="M42">
        <f t="shared" si="10"/>
        <v>2</v>
      </c>
      <c r="O42" s="31" t="s">
        <v>925</v>
      </c>
      <c r="P42" s="24" t="s">
        <v>936</v>
      </c>
      <c r="S42" t="s">
        <v>311</v>
      </c>
      <c r="T42">
        <v>1</v>
      </c>
      <c r="U42">
        <v>2</v>
      </c>
      <c r="V42">
        <v>2</v>
      </c>
      <c r="W42">
        <v>1</v>
      </c>
      <c r="X42">
        <v>7</v>
      </c>
      <c r="Y42">
        <v>2</v>
      </c>
      <c r="Z42">
        <v>2</v>
      </c>
      <c r="AA42">
        <v>8</v>
      </c>
      <c r="AB42">
        <v>3</v>
      </c>
      <c r="AC42">
        <v>4</v>
      </c>
      <c r="AD42">
        <v>55</v>
      </c>
      <c r="AE42">
        <v>24</v>
      </c>
      <c r="AI42" s="10">
        <v>41</v>
      </c>
      <c r="AJ42" s="6" t="s">
        <v>450</v>
      </c>
      <c r="AQ42" s="18">
        <v>41</v>
      </c>
      <c r="AR42" s="15" t="s">
        <v>518</v>
      </c>
    </row>
    <row r="43" spans="1:44" ht="15.75" thickBot="1">
      <c r="A43" t="s">
        <v>590</v>
      </c>
      <c r="B43" t="str">
        <f t="shared" si="1"/>
        <v>Special college - Agriculture and horticulture</v>
      </c>
      <c r="C43" t="str">
        <f t="shared" si="2"/>
        <v>Small</v>
      </c>
      <c r="D43" t="str">
        <f t="shared" si="3"/>
        <v>Part-Time</v>
      </c>
      <c r="E43" t="str">
        <f t="shared" si="4"/>
        <v>level 2</v>
      </c>
      <c r="F43" t="str">
        <f t="shared" si="5"/>
        <v>Broad Subject Mix</v>
      </c>
      <c r="G43" t="str">
        <f t="shared" si="6"/>
        <v>Mature</v>
      </c>
      <c r="H43" t="str">
        <f t="shared" si="7"/>
        <v>Balanced</v>
      </c>
      <c r="I43" t="str">
        <f t="shared" si="8"/>
        <v>Very High White</v>
      </c>
      <c r="J43" t="str">
        <f t="shared" si="0"/>
        <v>CC-S27</v>
      </c>
      <c r="K43">
        <f t="shared" si="11"/>
        <v>12</v>
      </c>
      <c r="L43" t="str">
        <f t="shared" si="9"/>
        <v>SC-S3</v>
      </c>
      <c r="M43">
        <f t="shared" si="10"/>
        <v>2</v>
      </c>
      <c r="O43" s="31" t="s">
        <v>926</v>
      </c>
      <c r="P43" s="24" t="s">
        <v>935</v>
      </c>
      <c r="S43" t="s">
        <v>29</v>
      </c>
      <c r="T43">
        <v>4</v>
      </c>
      <c r="U43">
        <v>1</v>
      </c>
      <c r="V43">
        <v>1</v>
      </c>
      <c r="W43">
        <v>3</v>
      </c>
      <c r="X43">
        <v>7</v>
      </c>
      <c r="Y43">
        <v>2</v>
      </c>
      <c r="Z43">
        <v>2</v>
      </c>
      <c r="AA43">
        <v>1</v>
      </c>
      <c r="AB43">
        <v>7</v>
      </c>
      <c r="AC43">
        <v>4</v>
      </c>
      <c r="AD43">
        <v>37</v>
      </c>
      <c r="AE43">
        <v>31</v>
      </c>
      <c r="AI43" s="10">
        <v>42</v>
      </c>
      <c r="AJ43" s="6" t="s">
        <v>451</v>
      </c>
      <c r="AQ43" s="18">
        <v>42</v>
      </c>
      <c r="AR43" s="11" t="s">
        <v>499</v>
      </c>
    </row>
    <row r="44" spans="1:44" ht="15.75" thickBot="1">
      <c r="A44" t="s">
        <v>591</v>
      </c>
      <c r="B44" t="str">
        <f t="shared" si="1"/>
        <v>General FE College incl Tertiary</v>
      </c>
      <c r="C44" t="str">
        <f t="shared" si="2"/>
        <v>Medium</v>
      </c>
      <c r="D44" t="str">
        <f t="shared" si="3"/>
        <v>Balanced</v>
      </c>
      <c r="E44" t="str">
        <f t="shared" si="4"/>
        <v>Multiple</v>
      </c>
      <c r="F44" t="str">
        <f t="shared" si="5"/>
        <v>Broad Subject Mix</v>
      </c>
      <c r="G44" t="str">
        <f t="shared" si="6"/>
        <v>Mature</v>
      </c>
      <c r="H44" t="str">
        <f t="shared" si="7"/>
        <v>Male</v>
      </c>
      <c r="I44" t="str">
        <f t="shared" si="8"/>
        <v>Very High White</v>
      </c>
      <c r="J44" t="str">
        <f t="shared" si="0"/>
        <v>CC-M5</v>
      </c>
      <c r="K44">
        <f t="shared" si="11"/>
        <v>2</v>
      </c>
      <c r="L44" t="str">
        <f t="shared" si="9"/>
        <v>SC-M14</v>
      </c>
      <c r="M44">
        <f t="shared" si="10"/>
        <v>6</v>
      </c>
      <c r="O44" s="31" t="s">
        <v>927</v>
      </c>
      <c r="P44" s="24" t="s">
        <v>938</v>
      </c>
      <c r="S44" t="s">
        <v>282</v>
      </c>
      <c r="T44">
        <v>1</v>
      </c>
      <c r="U44">
        <v>2</v>
      </c>
      <c r="V44">
        <v>2</v>
      </c>
      <c r="W44">
        <v>1</v>
      </c>
      <c r="X44">
        <v>7</v>
      </c>
      <c r="Y44">
        <v>2</v>
      </c>
      <c r="Z44">
        <v>3</v>
      </c>
      <c r="AA44">
        <v>1</v>
      </c>
      <c r="AB44">
        <v>3</v>
      </c>
      <c r="AC44">
        <v>3</v>
      </c>
      <c r="AD44">
        <v>55</v>
      </c>
      <c r="AE44">
        <v>50</v>
      </c>
      <c r="AI44" s="10">
        <v>43</v>
      </c>
      <c r="AJ44" s="4" t="s">
        <v>452</v>
      </c>
      <c r="AQ44" s="18">
        <v>43</v>
      </c>
      <c r="AR44" s="12" t="s">
        <v>506</v>
      </c>
    </row>
    <row r="45" spans="1:44" ht="15.75" thickBot="1">
      <c r="A45" t="s">
        <v>856</v>
      </c>
      <c r="B45" t="str">
        <f t="shared" si="1"/>
        <v>General FE College incl Tertiary</v>
      </c>
      <c r="C45" t="str">
        <f t="shared" si="2"/>
        <v>Large</v>
      </c>
      <c r="D45" t="str">
        <f t="shared" si="3"/>
        <v>Part-Time</v>
      </c>
      <c r="E45" t="str">
        <f t="shared" si="4"/>
        <v>level 2</v>
      </c>
      <c r="F45" t="str">
        <f t="shared" si="5"/>
        <v>Applied Subjects and Skills</v>
      </c>
      <c r="G45" t="str">
        <f t="shared" si="6"/>
        <v>Mature</v>
      </c>
      <c r="H45" t="str">
        <f t="shared" si="7"/>
        <v>Male</v>
      </c>
      <c r="I45" t="str">
        <f t="shared" si="8"/>
        <v>High White</v>
      </c>
      <c r="J45" t="str">
        <f t="shared" si="0"/>
        <v>CC-L9</v>
      </c>
      <c r="K45">
        <f t="shared" si="11"/>
        <v>11</v>
      </c>
      <c r="L45" t="str">
        <f t="shared" si="9"/>
        <v>SC-L9</v>
      </c>
      <c r="M45">
        <f t="shared" si="10"/>
        <v>6</v>
      </c>
      <c r="O45" s="31" t="s">
        <v>928</v>
      </c>
      <c r="P45" s="24" t="s">
        <v>937</v>
      </c>
      <c r="S45" t="s">
        <v>222</v>
      </c>
      <c r="T45">
        <v>1</v>
      </c>
      <c r="U45">
        <v>3</v>
      </c>
      <c r="V45">
        <v>1</v>
      </c>
      <c r="W45">
        <v>3</v>
      </c>
      <c r="X45">
        <v>8</v>
      </c>
      <c r="Y45">
        <v>2</v>
      </c>
      <c r="Z45">
        <v>3</v>
      </c>
      <c r="AA45">
        <v>8</v>
      </c>
      <c r="AB45">
        <v>2</v>
      </c>
      <c r="AC45">
        <v>3</v>
      </c>
      <c r="AD45">
        <v>32</v>
      </c>
      <c r="AE45">
        <v>54</v>
      </c>
      <c r="AI45" s="10">
        <v>44</v>
      </c>
      <c r="AJ45" s="6" t="s">
        <v>453</v>
      </c>
      <c r="AQ45" s="18">
        <v>44</v>
      </c>
      <c r="AR45" s="14" t="s">
        <v>543</v>
      </c>
    </row>
    <row r="46" spans="1:44" ht="15.75" thickBot="1">
      <c r="A46" t="s">
        <v>592</v>
      </c>
      <c r="B46" t="str">
        <f t="shared" si="1"/>
        <v>General FE College incl Tertiary</v>
      </c>
      <c r="C46" t="str">
        <f t="shared" si="2"/>
        <v>Large</v>
      </c>
      <c r="D46" t="str">
        <f t="shared" si="3"/>
        <v>Balanced</v>
      </c>
      <c r="E46" t="str">
        <f t="shared" si="4"/>
        <v>Multiple</v>
      </c>
      <c r="F46" t="str">
        <f t="shared" si="5"/>
        <v>Broad Subject Mix</v>
      </c>
      <c r="G46" t="str">
        <f t="shared" si="6"/>
        <v>Mature</v>
      </c>
      <c r="H46" t="str">
        <f t="shared" si="7"/>
        <v>Female</v>
      </c>
      <c r="I46" t="str">
        <f t="shared" si="8"/>
        <v>High White</v>
      </c>
      <c r="J46" t="str">
        <f t="shared" si="0"/>
        <v>CC-L2</v>
      </c>
      <c r="K46">
        <f t="shared" si="11"/>
        <v>2</v>
      </c>
      <c r="L46" t="str">
        <f t="shared" si="9"/>
        <v>SC-L5</v>
      </c>
      <c r="M46">
        <f t="shared" si="10"/>
        <v>4</v>
      </c>
      <c r="O46" s="31" t="s">
        <v>386</v>
      </c>
      <c r="P46" s="24" t="s">
        <v>939</v>
      </c>
      <c r="S46" t="s">
        <v>318</v>
      </c>
      <c r="T46">
        <v>1</v>
      </c>
      <c r="U46">
        <v>3</v>
      </c>
      <c r="V46">
        <v>2</v>
      </c>
      <c r="W46">
        <v>1</v>
      </c>
      <c r="X46">
        <v>7</v>
      </c>
      <c r="Y46">
        <v>2</v>
      </c>
      <c r="Z46">
        <v>1</v>
      </c>
      <c r="AA46">
        <v>8</v>
      </c>
      <c r="AB46">
        <v>3</v>
      </c>
      <c r="AC46">
        <v>1</v>
      </c>
      <c r="AD46">
        <v>59</v>
      </c>
      <c r="AE46">
        <v>28</v>
      </c>
      <c r="AI46" s="10">
        <v>45</v>
      </c>
      <c r="AJ46" s="4" t="s">
        <v>454</v>
      </c>
      <c r="AQ46" s="18">
        <v>45</v>
      </c>
      <c r="AR46" s="15" t="s">
        <v>532</v>
      </c>
    </row>
    <row r="47" spans="1:44" ht="15.75" thickBot="1">
      <c r="A47" t="s">
        <v>593</v>
      </c>
      <c r="B47" t="str">
        <f t="shared" si="1"/>
        <v>Sixth form college</v>
      </c>
      <c r="C47" t="str">
        <f t="shared" si="2"/>
        <v>Small</v>
      </c>
      <c r="D47" t="str">
        <f t="shared" si="3"/>
        <v>Full-Time</v>
      </c>
      <c r="E47" t="str">
        <f t="shared" si="4"/>
        <v>Level 3</v>
      </c>
      <c r="F47" t="str">
        <f t="shared" si="5"/>
        <v>Liberal arts and sciences</v>
      </c>
      <c r="G47" t="str">
        <f t="shared" si="6"/>
        <v>Young</v>
      </c>
      <c r="H47" t="str">
        <f t="shared" si="7"/>
        <v>Female</v>
      </c>
      <c r="I47" t="str">
        <f t="shared" si="8"/>
        <v>Multiple</v>
      </c>
      <c r="J47" t="str">
        <f t="shared" si="0"/>
        <v>CC-S13</v>
      </c>
      <c r="K47">
        <f t="shared" si="11"/>
        <v>6</v>
      </c>
      <c r="L47" t="str">
        <f t="shared" si="9"/>
        <v>SC-S22</v>
      </c>
      <c r="M47">
        <f t="shared" si="10"/>
        <v>9</v>
      </c>
      <c r="O47" s="32" t="s">
        <v>924</v>
      </c>
      <c r="P47" s="28" t="s">
        <v>934</v>
      </c>
      <c r="S47" t="s">
        <v>121</v>
      </c>
      <c r="T47">
        <v>2</v>
      </c>
      <c r="U47">
        <v>1</v>
      </c>
      <c r="V47">
        <v>3</v>
      </c>
      <c r="W47">
        <v>2</v>
      </c>
      <c r="X47">
        <v>6</v>
      </c>
      <c r="Y47">
        <v>1</v>
      </c>
      <c r="Z47">
        <v>1</v>
      </c>
      <c r="AA47">
        <v>7</v>
      </c>
      <c r="AB47">
        <v>1</v>
      </c>
      <c r="AC47">
        <v>10</v>
      </c>
      <c r="AD47">
        <v>26</v>
      </c>
      <c r="AE47">
        <v>11</v>
      </c>
      <c r="AI47" s="10">
        <v>46</v>
      </c>
      <c r="AJ47" s="6" t="s">
        <v>455</v>
      </c>
      <c r="AQ47" s="18">
        <v>46</v>
      </c>
      <c r="AR47" s="17" t="s">
        <v>555</v>
      </c>
    </row>
    <row r="48" spans="1:44" ht="15.75" thickBot="1">
      <c r="A48" t="s">
        <v>594</v>
      </c>
      <c r="B48" t="str">
        <f t="shared" si="1"/>
        <v>General FE College incl Tertiary</v>
      </c>
      <c r="C48" t="str">
        <f t="shared" si="2"/>
        <v>Large</v>
      </c>
      <c r="D48" t="str">
        <f t="shared" si="3"/>
        <v>Part-Time</v>
      </c>
      <c r="E48" t="str">
        <f t="shared" si="4"/>
        <v>level 2</v>
      </c>
      <c r="F48" t="str">
        <f t="shared" si="5"/>
        <v>Applied Subjects and Skills</v>
      </c>
      <c r="G48" t="str">
        <f t="shared" si="6"/>
        <v>Mature</v>
      </c>
      <c r="H48" t="str">
        <f t="shared" si="7"/>
        <v>Balanced</v>
      </c>
      <c r="I48" t="str">
        <f t="shared" si="8"/>
        <v>High White</v>
      </c>
      <c r="J48" t="str">
        <f t="shared" si="0"/>
        <v>CC-L9</v>
      </c>
      <c r="K48">
        <f t="shared" si="11"/>
        <v>11</v>
      </c>
      <c r="L48" t="str">
        <f t="shared" si="9"/>
        <v>SC-L1</v>
      </c>
      <c r="M48">
        <f t="shared" si="10"/>
        <v>2</v>
      </c>
      <c r="O48" t="s">
        <v>958</v>
      </c>
      <c r="S48" t="s">
        <v>184</v>
      </c>
      <c r="T48">
        <v>1</v>
      </c>
      <c r="U48">
        <v>3</v>
      </c>
      <c r="V48">
        <v>1</v>
      </c>
      <c r="W48">
        <v>3</v>
      </c>
      <c r="X48">
        <v>8</v>
      </c>
      <c r="Y48">
        <v>2</v>
      </c>
      <c r="Z48">
        <v>2</v>
      </c>
      <c r="AA48">
        <v>8</v>
      </c>
      <c r="AB48">
        <v>2</v>
      </c>
      <c r="AC48">
        <v>4</v>
      </c>
      <c r="AD48">
        <v>32</v>
      </c>
      <c r="AE48">
        <v>37</v>
      </c>
      <c r="AI48" s="10">
        <v>47</v>
      </c>
      <c r="AJ48" s="6" t="s">
        <v>456</v>
      </c>
      <c r="AQ48" s="18">
        <v>47</v>
      </c>
      <c r="AR48" s="17" t="s">
        <v>552</v>
      </c>
    </row>
    <row r="49" spans="1:44" ht="15.75" thickBot="1">
      <c r="A49" t="s">
        <v>595</v>
      </c>
      <c r="B49" t="str">
        <f t="shared" si="1"/>
        <v>General FE College incl Tertiary</v>
      </c>
      <c r="C49" t="str">
        <f t="shared" si="2"/>
        <v>Very Large</v>
      </c>
      <c r="D49" t="str">
        <f t="shared" si="3"/>
        <v>Part-Time</v>
      </c>
      <c r="E49" t="str">
        <f t="shared" si="4"/>
        <v>level 2</v>
      </c>
      <c r="F49" t="str">
        <f t="shared" si="5"/>
        <v>Broad Subject Mix</v>
      </c>
      <c r="G49" t="str">
        <f t="shared" si="6"/>
        <v>Mature</v>
      </c>
      <c r="H49" t="str">
        <f t="shared" si="7"/>
        <v>Balanced</v>
      </c>
      <c r="I49" t="str">
        <f t="shared" si="8"/>
        <v>High White</v>
      </c>
      <c r="J49" t="str">
        <f t="shared" si="0"/>
        <v>CC-VL13</v>
      </c>
      <c r="K49">
        <f t="shared" si="11"/>
        <v>12</v>
      </c>
      <c r="L49" t="str">
        <f t="shared" si="9"/>
        <v>SC-VL1</v>
      </c>
      <c r="M49">
        <f t="shared" si="10"/>
        <v>2</v>
      </c>
      <c r="S49" t="s">
        <v>351</v>
      </c>
      <c r="T49">
        <v>1</v>
      </c>
      <c r="U49">
        <v>4</v>
      </c>
      <c r="V49">
        <v>1</v>
      </c>
      <c r="W49">
        <v>3</v>
      </c>
      <c r="X49">
        <v>7</v>
      </c>
      <c r="Y49">
        <v>2</v>
      </c>
      <c r="Z49">
        <v>2</v>
      </c>
      <c r="AA49">
        <v>8</v>
      </c>
      <c r="AB49">
        <v>7</v>
      </c>
      <c r="AC49">
        <v>4</v>
      </c>
      <c r="AD49">
        <v>36</v>
      </c>
      <c r="AE49">
        <v>21</v>
      </c>
      <c r="AI49" s="10">
        <v>48</v>
      </c>
      <c r="AJ49" s="6" t="s">
        <v>457</v>
      </c>
      <c r="AQ49" s="18">
        <v>48</v>
      </c>
      <c r="AR49" s="12" t="s">
        <v>510</v>
      </c>
    </row>
    <row r="50" spans="1:44" ht="15.75" thickBot="1">
      <c r="A50" t="s">
        <v>596</v>
      </c>
      <c r="B50" t="str">
        <f t="shared" si="1"/>
        <v>General FE College incl Tertiary</v>
      </c>
      <c r="C50" t="str">
        <f t="shared" si="2"/>
        <v>Large</v>
      </c>
      <c r="D50" t="str">
        <f t="shared" si="3"/>
        <v>Balanced</v>
      </c>
      <c r="E50" t="str">
        <f t="shared" si="4"/>
        <v>Multiple</v>
      </c>
      <c r="F50" t="str">
        <f t="shared" si="5"/>
        <v>Broad Subject Mix</v>
      </c>
      <c r="G50" t="str">
        <f t="shared" si="6"/>
        <v>Mature</v>
      </c>
      <c r="H50" t="str">
        <f t="shared" si="7"/>
        <v>Balanced</v>
      </c>
      <c r="I50" t="str">
        <f t="shared" si="8"/>
        <v>Very High White</v>
      </c>
      <c r="J50" t="str">
        <f t="shared" si="0"/>
        <v>CC-L2</v>
      </c>
      <c r="K50">
        <f t="shared" si="11"/>
        <v>2</v>
      </c>
      <c r="L50" t="str">
        <f t="shared" si="9"/>
        <v>SC-L4</v>
      </c>
      <c r="M50">
        <f t="shared" si="10"/>
        <v>2</v>
      </c>
      <c r="S50" t="s">
        <v>207</v>
      </c>
      <c r="T50">
        <v>1</v>
      </c>
      <c r="U50">
        <v>3</v>
      </c>
      <c r="V50">
        <v>2</v>
      </c>
      <c r="W50">
        <v>1</v>
      </c>
      <c r="X50">
        <v>7</v>
      </c>
      <c r="Y50">
        <v>2</v>
      </c>
      <c r="Z50">
        <v>2</v>
      </c>
      <c r="AA50">
        <v>1</v>
      </c>
      <c r="AB50">
        <v>3</v>
      </c>
      <c r="AC50">
        <v>4</v>
      </c>
      <c r="AD50">
        <v>59</v>
      </c>
      <c r="AE50">
        <v>32</v>
      </c>
      <c r="AI50" s="10">
        <v>49</v>
      </c>
      <c r="AJ50" s="6" t="s">
        <v>458</v>
      </c>
      <c r="AQ50" s="18">
        <v>49</v>
      </c>
      <c r="AR50" s="12" t="s">
        <v>507</v>
      </c>
    </row>
    <row r="51" spans="1:44" ht="15.75" thickBot="1">
      <c r="A51" t="s">
        <v>597</v>
      </c>
      <c r="B51" t="str">
        <f t="shared" si="1"/>
        <v>Special college - Agriculture and horticulture</v>
      </c>
      <c r="C51" t="str">
        <f t="shared" si="2"/>
        <v>Small</v>
      </c>
      <c r="D51" t="str">
        <f t="shared" si="3"/>
        <v>Part-Time</v>
      </c>
      <c r="E51" t="str">
        <f t="shared" si="4"/>
        <v>level 2</v>
      </c>
      <c r="F51" t="str">
        <f t="shared" si="5"/>
        <v>Agricultural Colleges</v>
      </c>
      <c r="G51" t="str">
        <f t="shared" si="6"/>
        <v>Mature</v>
      </c>
      <c r="H51" t="str">
        <f t="shared" si="7"/>
        <v>Balanced</v>
      </c>
      <c r="I51" t="str">
        <f t="shared" si="8"/>
        <v>High White</v>
      </c>
      <c r="J51" t="str">
        <f t="shared" si="0"/>
        <v>CC-S25</v>
      </c>
      <c r="K51">
        <f t="shared" si="11"/>
        <v>13</v>
      </c>
      <c r="L51" t="str">
        <f t="shared" si="9"/>
        <v>SC-S1</v>
      </c>
      <c r="M51">
        <f t="shared" si="10"/>
        <v>2</v>
      </c>
      <c r="S51" t="s">
        <v>30</v>
      </c>
      <c r="T51">
        <v>4</v>
      </c>
      <c r="U51">
        <v>1</v>
      </c>
      <c r="V51">
        <v>1</v>
      </c>
      <c r="W51">
        <v>3</v>
      </c>
      <c r="X51">
        <v>4</v>
      </c>
      <c r="Y51">
        <v>2</v>
      </c>
      <c r="Z51">
        <v>2</v>
      </c>
      <c r="AA51">
        <v>8</v>
      </c>
      <c r="AB51">
        <v>12</v>
      </c>
      <c r="AC51">
        <v>4</v>
      </c>
      <c r="AD51">
        <v>38</v>
      </c>
      <c r="AE51">
        <v>26</v>
      </c>
      <c r="AI51" s="10">
        <v>50</v>
      </c>
      <c r="AJ51" s="6" t="s">
        <v>459</v>
      </c>
      <c r="AQ51" s="18">
        <v>50</v>
      </c>
      <c r="AR51" s="17" t="s">
        <v>528</v>
      </c>
    </row>
    <row r="52" spans="1:44" ht="15.75" thickBot="1">
      <c r="A52" t="s">
        <v>598</v>
      </c>
      <c r="B52" t="str">
        <f t="shared" si="1"/>
        <v>Sixth form college</v>
      </c>
      <c r="C52" t="str">
        <f t="shared" si="2"/>
        <v>Small</v>
      </c>
      <c r="D52" t="str">
        <f t="shared" si="3"/>
        <v>Full-Time</v>
      </c>
      <c r="E52" t="str">
        <f t="shared" si="4"/>
        <v>Level 3</v>
      </c>
      <c r="F52" t="str">
        <f t="shared" si="5"/>
        <v>Liberal arts and sciences</v>
      </c>
      <c r="G52" t="str">
        <f t="shared" si="6"/>
        <v>Young</v>
      </c>
      <c r="H52" t="str">
        <f t="shared" si="7"/>
        <v>Female</v>
      </c>
      <c r="I52" t="str">
        <f t="shared" si="8"/>
        <v>High White</v>
      </c>
      <c r="J52" t="str">
        <f t="shared" si="0"/>
        <v>CC-S13</v>
      </c>
      <c r="K52">
        <f t="shared" si="11"/>
        <v>6</v>
      </c>
      <c r="L52" t="str">
        <f t="shared" si="9"/>
        <v>SC-S19</v>
      </c>
      <c r="M52">
        <f t="shared" si="10"/>
        <v>10</v>
      </c>
      <c r="S52" t="s">
        <v>58</v>
      </c>
      <c r="T52">
        <v>2</v>
      </c>
      <c r="U52">
        <v>1</v>
      </c>
      <c r="V52">
        <v>3</v>
      </c>
      <c r="W52">
        <v>2</v>
      </c>
      <c r="X52">
        <v>6</v>
      </c>
      <c r="Y52">
        <v>1</v>
      </c>
      <c r="Z52">
        <v>1</v>
      </c>
      <c r="AA52">
        <v>8</v>
      </c>
      <c r="AB52">
        <v>1</v>
      </c>
      <c r="AC52">
        <v>9</v>
      </c>
      <c r="AD52">
        <v>26</v>
      </c>
      <c r="AE52">
        <v>43</v>
      </c>
      <c r="AI52" s="10">
        <v>51</v>
      </c>
      <c r="AJ52" s="6" t="s">
        <v>460</v>
      </c>
      <c r="AQ52" s="18">
        <v>51</v>
      </c>
      <c r="AR52" s="16" t="s">
        <v>523</v>
      </c>
    </row>
    <row r="53" spans="1:44" ht="15.75" thickBot="1">
      <c r="A53" t="s">
        <v>599</v>
      </c>
      <c r="B53" t="str">
        <f t="shared" si="1"/>
        <v>General FE College incl Tertiary</v>
      </c>
      <c r="C53" t="str">
        <f t="shared" si="2"/>
        <v>Small</v>
      </c>
      <c r="D53" t="str">
        <f t="shared" si="3"/>
        <v>Balanced</v>
      </c>
      <c r="E53" t="str">
        <f t="shared" si="4"/>
        <v>Multiple</v>
      </c>
      <c r="F53" t="str">
        <f t="shared" si="5"/>
        <v>Applied Subjects and Skills</v>
      </c>
      <c r="G53" t="str">
        <f t="shared" si="6"/>
        <v>Mature</v>
      </c>
      <c r="H53" t="str">
        <f t="shared" si="7"/>
        <v>Balanced</v>
      </c>
      <c r="I53" t="str">
        <f t="shared" si="8"/>
        <v>Very High White</v>
      </c>
      <c r="J53" t="str">
        <f t="shared" si="0"/>
        <v>CC-S5</v>
      </c>
      <c r="K53">
        <f t="shared" si="11"/>
        <v>1</v>
      </c>
      <c r="L53" t="str">
        <f t="shared" si="9"/>
        <v>SC-S3</v>
      </c>
      <c r="M53">
        <f t="shared" si="10"/>
        <v>2</v>
      </c>
      <c r="S53" t="s">
        <v>233</v>
      </c>
      <c r="T53">
        <v>1</v>
      </c>
      <c r="U53">
        <v>1</v>
      </c>
      <c r="V53">
        <v>2</v>
      </c>
      <c r="W53">
        <v>1</v>
      </c>
      <c r="X53">
        <v>8</v>
      </c>
      <c r="Y53">
        <v>2</v>
      </c>
      <c r="Z53">
        <v>2</v>
      </c>
      <c r="AA53">
        <v>1</v>
      </c>
      <c r="AB53">
        <v>4</v>
      </c>
      <c r="AC53">
        <v>4</v>
      </c>
      <c r="AD53">
        <v>65</v>
      </c>
      <c r="AE53">
        <v>31</v>
      </c>
      <c r="AI53" s="10">
        <v>52</v>
      </c>
      <c r="AJ53" s="4" t="s">
        <v>461</v>
      </c>
      <c r="AQ53" s="18">
        <v>52</v>
      </c>
      <c r="AR53" s="17" t="s">
        <v>553</v>
      </c>
    </row>
    <row r="54" spans="1:44" ht="15.75" thickBot="1">
      <c r="A54" t="s">
        <v>600</v>
      </c>
      <c r="B54" t="str">
        <f t="shared" si="1"/>
        <v>Sixth form college</v>
      </c>
      <c r="C54" t="str">
        <f t="shared" si="2"/>
        <v>Small</v>
      </c>
      <c r="D54" t="str">
        <f t="shared" si="3"/>
        <v>Full-Time</v>
      </c>
      <c r="E54" t="str">
        <f t="shared" si="4"/>
        <v>Level 3</v>
      </c>
      <c r="F54" t="str">
        <f t="shared" si="5"/>
        <v>Liberal arts and sciences</v>
      </c>
      <c r="G54" t="str">
        <f t="shared" si="6"/>
        <v>Young</v>
      </c>
      <c r="H54" t="str">
        <f t="shared" si="7"/>
        <v>Balanced</v>
      </c>
      <c r="I54" t="str">
        <f t="shared" si="8"/>
        <v>Very High White</v>
      </c>
      <c r="J54" t="str">
        <f t="shared" si="0"/>
        <v>CC-S13</v>
      </c>
      <c r="K54">
        <f t="shared" si="11"/>
        <v>6</v>
      </c>
      <c r="L54" t="str">
        <f t="shared" si="9"/>
        <v>SC-S17</v>
      </c>
      <c r="M54">
        <f t="shared" si="10"/>
        <v>8</v>
      </c>
      <c r="S54" t="s">
        <v>105</v>
      </c>
      <c r="T54">
        <v>2</v>
      </c>
      <c r="U54">
        <v>1</v>
      </c>
      <c r="V54">
        <v>3</v>
      </c>
      <c r="W54">
        <v>2</v>
      </c>
      <c r="X54">
        <v>6</v>
      </c>
      <c r="Y54">
        <v>1</v>
      </c>
      <c r="Z54">
        <v>2</v>
      </c>
      <c r="AA54">
        <v>1</v>
      </c>
      <c r="AB54">
        <v>1</v>
      </c>
      <c r="AC54">
        <v>2</v>
      </c>
      <c r="AD54">
        <v>26</v>
      </c>
      <c r="AE54">
        <v>17</v>
      </c>
      <c r="AI54" s="10">
        <v>53</v>
      </c>
      <c r="AJ54" s="4" t="s">
        <v>462</v>
      </c>
      <c r="AQ54" s="18">
        <v>53</v>
      </c>
      <c r="AR54" s="13" t="s">
        <v>514</v>
      </c>
    </row>
    <row r="55" spans="1:44" ht="15.75" thickBot="1">
      <c r="A55" t="s">
        <v>601</v>
      </c>
      <c r="B55" t="str">
        <f t="shared" si="1"/>
        <v>General FE College incl Tertiary</v>
      </c>
      <c r="C55" t="str">
        <f t="shared" si="2"/>
        <v>Medium</v>
      </c>
      <c r="D55" t="str">
        <f t="shared" si="3"/>
        <v>Balanced</v>
      </c>
      <c r="E55" t="str">
        <f t="shared" si="4"/>
        <v>Multiple</v>
      </c>
      <c r="F55" t="str">
        <f t="shared" si="5"/>
        <v>Applied Subjects and Skills</v>
      </c>
      <c r="G55" t="str">
        <f t="shared" si="6"/>
        <v>Mature</v>
      </c>
      <c r="H55" t="str">
        <f t="shared" si="7"/>
        <v>Male</v>
      </c>
      <c r="I55" t="str">
        <f t="shared" si="8"/>
        <v>Multiple</v>
      </c>
      <c r="J55" t="str">
        <f t="shared" si="0"/>
        <v>CC-M4</v>
      </c>
      <c r="K55">
        <f t="shared" si="11"/>
        <v>1</v>
      </c>
      <c r="L55" t="str">
        <f t="shared" si="9"/>
        <v>SC-M13</v>
      </c>
      <c r="M55">
        <f t="shared" si="10"/>
        <v>5</v>
      </c>
      <c r="S55" t="s">
        <v>200</v>
      </c>
      <c r="T55">
        <v>1</v>
      </c>
      <c r="U55">
        <v>2</v>
      </c>
      <c r="V55">
        <v>2</v>
      </c>
      <c r="W55">
        <v>1</v>
      </c>
      <c r="X55">
        <v>8</v>
      </c>
      <c r="Y55">
        <v>2</v>
      </c>
      <c r="Z55">
        <v>3</v>
      </c>
      <c r="AA55">
        <v>7</v>
      </c>
      <c r="AB55">
        <v>4</v>
      </c>
      <c r="AC55">
        <v>6</v>
      </c>
      <c r="AD55">
        <v>7</v>
      </c>
      <c r="AE55">
        <v>59</v>
      </c>
      <c r="AI55" s="10">
        <v>54</v>
      </c>
      <c r="AJ55" s="4" t="s">
        <v>463</v>
      </c>
      <c r="AQ55" s="18">
        <v>54</v>
      </c>
      <c r="AR55" s="17" t="s">
        <v>539</v>
      </c>
    </row>
    <row r="56" spans="1:44" ht="15.75" thickBot="1">
      <c r="A56" t="s">
        <v>602</v>
      </c>
      <c r="B56" t="str">
        <f t="shared" si="1"/>
        <v>General FE College incl Tertiary</v>
      </c>
      <c r="C56" t="str">
        <f t="shared" si="2"/>
        <v>Small</v>
      </c>
      <c r="D56" t="str">
        <f t="shared" si="3"/>
        <v>Balanced</v>
      </c>
      <c r="E56" t="str">
        <f t="shared" si="4"/>
        <v>Multiple</v>
      </c>
      <c r="F56" t="str">
        <f t="shared" si="5"/>
        <v>Applied Subjects and Skills</v>
      </c>
      <c r="G56" t="str">
        <f t="shared" si="6"/>
        <v>Mature</v>
      </c>
      <c r="H56" t="str">
        <f t="shared" si="7"/>
        <v>Female</v>
      </c>
      <c r="I56" t="str">
        <f t="shared" si="8"/>
        <v>Multiple</v>
      </c>
      <c r="J56" t="str">
        <f t="shared" si="0"/>
        <v>CC-S5</v>
      </c>
      <c r="K56">
        <f t="shared" si="11"/>
        <v>1</v>
      </c>
      <c r="L56" t="str">
        <f t="shared" si="9"/>
        <v>SC-S7</v>
      </c>
      <c r="M56">
        <f t="shared" si="10"/>
        <v>3</v>
      </c>
      <c r="S56" t="s">
        <v>198</v>
      </c>
      <c r="T56">
        <v>1</v>
      </c>
      <c r="U56">
        <v>1</v>
      </c>
      <c r="V56">
        <v>2</v>
      </c>
      <c r="W56">
        <v>1</v>
      </c>
      <c r="X56">
        <v>8</v>
      </c>
      <c r="Y56">
        <v>2</v>
      </c>
      <c r="Z56">
        <v>1</v>
      </c>
      <c r="AA56">
        <v>7</v>
      </c>
      <c r="AB56">
        <v>4</v>
      </c>
      <c r="AC56">
        <v>8</v>
      </c>
      <c r="AD56">
        <v>65</v>
      </c>
      <c r="AE56">
        <v>12</v>
      </c>
      <c r="AI56" s="10">
        <v>55</v>
      </c>
      <c r="AJ56" s="4" t="s">
        <v>464</v>
      </c>
      <c r="AQ56" s="18">
        <v>55</v>
      </c>
      <c r="AR56" s="17" t="s">
        <v>542</v>
      </c>
    </row>
    <row r="57" spans="1:44" ht="15.75" thickBot="1">
      <c r="A57" t="s">
        <v>603</v>
      </c>
      <c r="B57" t="str">
        <f t="shared" si="1"/>
        <v>General FE College incl Tertiary</v>
      </c>
      <c r="C57" t="str">
        <f t="shared" si="2"/>
        <v>Large</v>
      </c>
      <c r="D57" t="str">
        <f t="shared" si="3"/>
        <v>Part-Time</v>
      </c>
      <c r="E57" t="str">
        <f t="shared" si="4"/>
        <v>Multiple</v>
      </c>
      <c r="F57" t="str">
        <f t="shared" si="5"/>
        <v>Applied Subjects and Skills</v>
      </c>
      <c r="G57" t="str">
        <f t="shared" si="6"/>
        <v>Mature</v>
      </c>
      <c r="H57" t="str">
        <f t="shared" si="7"/>
        <v>Balanced</v>
      </c>
      <c r="I57" t="str">
        <f t="shared" si="8"/>
        <v>High White</v>
      </c>
      <c r="J57" t="str">
        <f t="shared" si="0"/>
        <v>CC-L7</v>
      </c>
      <c r="K57">
        <f t="shared" si="11"/>
        <v>8</v>
      </c>
      <c r="L57" t="str">
        <f t="shared" si="9"/>
        <v>SC-L1</v>
      </c>
      <c r="M57">
        <f t="shared" si="10"/>
        <v>2</v>
      </c>
      <c r="S57" t="s">
        <v>344</v>
      </c>
      <c r="T57">
        <v>1</v>
      </c>
      <c r="U57">
        <v>3</v>
      </c>
      <c r="V57">
        <v>1</v>
      </c>
      <c r="W57">
        <v>1</v>
      </c>
      <c r="X57">
        <v>8</v>
      </c>
      <c r="Y57">
        <v>2</v>
      </c>
      <c r="Z57">
        <v>2</v>
      </c>
      <c r="AA57">
        <v>8</v>
      </c>
      <c r="AB57">
        <v>5</v>
      </c>
      <c r="AC57">
        <v>4</v>
      </c>
      <c r="AD57">
        <v>8</v>
      </c>
      <c r="AE57">
        <v>37</v>
      </c>
      <c r="AI57" s="10">
        <v>56</v>
      </c>
      <c r="AJ57" s="6" t="s">
        <v>465</v>
      </c>
      <c r="AQ57" s="18">
        <v>56</v>
      </c>
      <c r="AR57" s="13" t="s">
        <v>498</v>
      </c>
    </row>
    <row r="58" spans="1:44" ht="15.75" thickBot="1">
      <c r="A58" t="s">
        <v>857</v>
      </c>
      <c r="B58" t="str">
        <f t="shared" si="1"/>
        <v>Sixth form college</v>
      </c>
      <c r="C58" t="str">
        <f t="shared" si="2"/>
        <v>Medium</v>
      </c>
      <c r="D58" t="str">
        <f t="shared" si="3"/>
        <v>Balanced</v>
      </c>
      <c r="E58" t="str">
        <f t="shared" si="4"/>
        <v>Level 3</v>
      </c>
      <c r="F58" t="str">
        <f t="shared" si="5"/>
        <v>Liberal arts and sciences</v>
      </c>
      <c r="G58" t="str">
        <f t="shared" si="6"/>
        <v>Mature</v>
      </c>
      <c r="H58" t="str">
        <f t="shared" si="7"/>
        <v>Female</v>
      </c>
      <c r="I58" t="str">
        <f t="shared" si="8"/>
        <v>Very High White</v>
      </c>
      <c r="J58" t="str">
        <f t="shared" si="0"/>
        <v>CC-M1</v>
      </c>
      <c r="K58">
        <f t="shared" si="11"/>
        <v>14</v>
      </c>
      <c r="L58" t="str">
        <f t="shared" si="9"/>
        <v>SC-M10</v>
      </c>
      <c r="M58">
        <f t="shared" si="10"/>
        <v>4</v>
      </c>
      <c r="S58" t="s">
        <v>113</v>
      </c>
      <c r="T58">
        <v>2</v>
      </c>
      <c r="U58">
        <v>2</v>
      </c>
      <c r="V58">
        <v>2</v>
      </c>
      <c r="W58">
        <v>2</v>
      </c>
      <c r="X58">
        <v>6</v>
      </c>
      <c r="Y58">
        <v>2</v>
      </c>
      <c r="Z58">
        <v>1</v>
      </c>
      <c r="AA58">
        <v>1</v>
      </c>
      <c r="AB58">
        <v>14</v>
      </c>
      <c r="AC58">
        <v>1</v>
      </c>
      <c r="AD58">
        <v>24</v>
      </c>
      <c r="AE58">
        <v>15</v>
      </c>
      <c r="AI58" s="10">
        <v>57</v>
      </c>
      <c r="AJ58" s="6" t="s">
        <v>466</v>
      </c>
      <c r="AQ58" s="18">
        <v>57</v>
      </c>
      <c r="AR58" s="21" t="s">
        <v>541</v>
      </c>
    </row>
    <row r="59" spans="1:44" ht="15.75" thickBot="1">
      <c r="A59" t="s">
        <v>604</v>
      </c>
      <c r="B59" t="str">
        <f t="shared" si="1"/>
        <v>General FE College incl Tertiary</v>
      </c>
      <c r="C59" t="str">
        <f t="shared" si="2"/>
        <v>Small</v>
      </c>
      <c r="D59" t="str">
        <f t="shared" si="3"/>
        <v>Balanced</v>
      </c>
      <c r="E59" t="str">
        <f t="shared" si="4"/>
        <v>Multiple</v>
      </c>
      <c r="F59" t="str">
        <f t="shared" si="5"/>
        <v>Broad Subject Mix</v>
      </c>
      <c r="G59" t="str">
        <f t="shared" si="6"/>
        <v>Young</v>
      </c>
      <c r="H59" t="str">
        <f t="shared" si="7"/>
        <v>Male</v>
      </c>
      <c r="I59" t="str">
        <f t="shared" si="8"/>
        <v>Very High White</v>
      </c>
      <c r="J59" t="str">
        <f t="shared" si="0"/>
        <v>CC-S7</v>
      </c>
      <c r="K59">
        <f t="shared" si="11"/>
        <v>2</v>
      </c>
      <c r="L59" t="str">
        <f t="shared" si="9"/>
        <v>SC-S27</v>
      </c>
      <c r="M59">
        <f t="shared" si="10"/>
        <v>12</v>
      </c>
      <c r="S59" t="s">
        <v>271</v>
      </c>
      <c r="T59">
        <v>1</v>
      </c>
      <c r="U59">
        <v>1</v>
      </c>
      <c r="V59">
        <v>2</v>
      </c>
      <c r="W59">
        <v>1</v>
      </c>
      <c r="X59">
        <v>7</v>
      </c>
      <c r="Y59">
        <v>1</v>
      </c>
      <c r="Z59">
        <v>3</v>
      </c>
      <c r="AA59">
        <v>1</v>
      </c>
      <c r="AB59">
        <v>3</v>
      </c>
      <c r="AC59">
        <v>11</v>
      </c>
      <c r="AD59">
        <v>12</v>
      </c>
      <c r="AE59">
        <v>53</v>
      </c>
      <c r="AI59" s="10">
        <v>58</v>
      </c>
      <c r="AJ59" s="6" t="s">
        <v>467</v>
      </c>
      <c r="AQ59" s="18">
        <v>58</v>
      </c>
      <c r="AR59" s="13" t="s">
        <v>513</v>
      </c>
    </row>
    <row r="60" spans="1:44" ht="15.75" thickBot="1">
      <c r="A60" t="s">
        <v>605</v>
      </c>
      <c r="B60" t="str">
        <f t="shared" si="1"/>
        <v>General FE College incl Tertiary</v>
      </c>
      <c r="C60" t="str">
        <f t="shared" si="2"/>
        <v>Large</v>
      </c>
      <c r="D60" t="str">
        <f t="shared" si="3"/>
        <v>Balanced</v>
      </c>
      <c r="E60" t="str">
        <f t="shared" si="4"/>
        <v>level 2</v>
      </c>
      <c r="F60" t="str">
        <f t="shared" si="5"/>
        <v>Broad Subject Mix</v>
      </c>
      <c r="G60" t="str">
        <f t="shared" si="6"/>
        <v>Mature</v>
      </c>
      <c r="H60" t="str">
        <f t="shared" si="7"/>
        <v>Male</v>
      </c>
      <c r="I60" t="str">
        <f t="shared" si="8"/>
        <v>Very High White</v>
      </c>
      <c r="J60" t="str">
        <f t="shared" si="0"/>
        <v>CC-L5</v>
      </c>
      <c r="K60">
        <f t="shared" si="11"/>
        <v>5</v>
      </c>
      <c r="L60" t="str">
        <f t="shared" si="9"/>
        <v>SC-L12</v>
      </c>
      <c r="M60">
        <f t="shared" si="10"/>
        <v>6</v>
      </c>
      <c r="S60" t="s">
        <v>284</v>
      </c>
      <c r="T60">
        <v>1</v>
      </c>
      <c r="U60">
        <v>3</v>
      </c>
      <c r="V60">
        <v>2</v>
      </c>
      <c r="W60">
        <v>3</v>
      </c>
      <c r="X60">
        <v>7</v>
      </c>
      <c r="Y60">
        <v>2</v>
      </c>
      <c r="Z60">
        <v>3</v>
      </c>
      <c r="AA60">
        <v>1</v>
      </c>
      <c r="AB60">
        <v>9</v>
      </c>
      <c r="AC60">
        <v>3</v>
      </c>
      <c r="AD60">
        <v>51</v>
      </c>
      <c r="AE60">
        <v>55</v>
      </c>
      <c r="AI60" s="10">
        <v>59</v>
      </c>
      <c r="AJ60" s="4" t="s">
        <v>468</v>
      </c>
      <c r="AQ60" s="18">
        <v>59</v>
      </c>
      <c r="AR60" s="17" t="s">
        <v>527</v>
      </c>
    </row>
    <row r="61" spans="1:44" ht="15.75" thickBot="1">
      <c r="A61" t="s">
        <v>606</v>
      </c>
      <c r="B61" t="str">
        <f t="shared" si="1"/>
        <v>General FE College incl Tertiary</v>
      </c>
      <c r="C61" t="str">
        <f t="shared" si="2"/>
        <v>Very Large</v>
      </c>
      <c r="D61" t="str">
        <f t="shared" si="3"/>
        <v>Balanced</v>
      </c>
      <c r="E61" t="str">
        <f t="shared" si="4"/>
        <v>Multiple</v>
      </c>
      <c r="F61" t="str">
        <f t="shared" si="5"/>
        <v>Applied Subjects and Skills</v>
      </c>
      <c r="G61" t="str">
        <f t="shared" si="6"/>
        <v>Mature</v>
      </c>
      <c r="H61" t="str">
        <f t="shared" si="7"/>
        <v>Male</v>
      </c>
      <c r="I61" t="str">
        <f t="shared" si="8"/>
        <v>High White</v>
      </c>
      <c r="J61" t="str">
        <f t="shared" si="0"/>
        <v>CC-VL1</v>
      </c>
      <c r="K61">
        <f t="shared" si="11"/>
        <v>1</v>
      </c>
      <c r="L61" t="str">
        <f t="shared" si="9"/>
        <v>SC-VL9</v>
      </c>
      <c r="M61">
        <f t="shared" si="10"/>
        <v>6</v>
      </c>
      <c r="S61" t="s">
        <v>273</v>
      </c>
      <c r="T61">
        <v>1</v>
      </c>
      <c r="U61">
        <v>4</v>
      </c>
      <c r="V61">
        <v>2</v>
      </c>
      <c r="W61">
        <v>1</v>
      </c>
      <c r="X61">
        <v>8</v>
      </c>
      <c r="Y61">
        <v>2</v>
      </c>
      <c r="Z61">
        <v>3</v>
      </c>
      <c r="AA61">
        <v>8</v>
      </c>
      <c r="AB61">
        <v>4</v>
      </c>
      <c r="AC61">
        <v>3</v>
      </c>
      <c r="AD61">
        <v>52</v>
      </c>
      <c r="AE61">
        <v>47</v>
      </c>
      <c r="AI61" s="10">
        <v>60</v>
      </c>
      <c r="AJ61" s="7" t="s">
        <v>469</v>
      </c>
      <c r="AQ61" s="18">
        <v>60</v>
      </c>
      <c r="AR61" s="17" t="s">
        <v>526</v>
      </c>
    </row>
    <row r="62" spans="1:44" ht="15.75" thickBot="1">
      <c r="A62" t="s">
        <v>858</v>
      </c>
      <c r="B62" t="str">
        <f t="shared" si="1"/>
        <v>Sixth form college</v>
      </c>
      <c r="C62" t="str">
        <f t="shared" si="2"/>
        <v>Small</v>
      </c>
      <c r="D62" t="str">
        <f t="shared" si="3"/>
        <v>Full-Time</v>
      </c>
      <c r="E62" t="str">
        <f t="shared" si="4"/>
        <v>Level 3</v>
      </c>
      <c r="F62" t="str">
        <f t="shared" si="5"/>
        <v>Broad Subject Mix</v>
      </c>
      <c r="G62" t="str">
        <f t="shared" si="6"/>
        <v>Young</v>
      </c>
      <c r="H62" t="str">
        <f t="shared" si="7"/>
        <v>Female</v>
      </c>
      <c r="I62" t="str">
        <f t="shared" si="8"/>
        <v>African and Caribbean</v>
      </c>
      <c r="J62" t="str">
        <f t="shared" si="0"/>
        <v>CC-S12</v>
      </c>
      <c r="K62">
        <f t="shared" si="11"/>
        <v>14</v>
      </c>
      <c r="L62" t="str">
        <f t="shared" si="9"/>
        <v>SC-S24</v>
      </c>
      <c r="M62">
        <f t="shared" si="10"/>
        <v>9</v>
      </c>
      <c r="S62" t="s">
        <v>139</v>
      </c>
      <c r="T62">
        <v>2</v>
      </c>
      <c r="U62">
        <v>1</v>
      </c>
      <c r="V62">
        <v>3</v>
      </c>
      <c r="W62">
        <v>2</v>
      </c>
      <c r="X62">
        <v>7</v>
      </c>
      <c r="Y62">
        <v>1</v>
      </c>
      <c r="Z62">
        <v>1</v>
      </c>
      <c r="AA62">
        <v>2</v>
      </c>
      <c r="AB62">
        <v>14</v>
      </c>
      <c r="AC62">
        <v>10</v>
      </c>
      <c r="AD62">
        <v>27</v>
      </c>
      <c r="AE62">
        <v>34</v>
      </c>
      <c r="AI62" s="10">
        <v>61</v>
      </c>
      <c r="AJ62" s="4" t="s">
        <v>470</v>
      </c>
      <c r="AQ62" s="18">
        <v>61</v>
      </c>
      <c r="AR62" s="12" t="s">
        <v>491</v>
      </c>
    </row>
    <row r="63" spans="1:44" ht="15.75" thickBot="1">
      <c r="A63" t="s">
        <v>607</v>
      </c>
      <c r="B63" t="str">
        <f t="shared" si="1"/>
        <v>Sixth form college</v>
      </c>
      <c r="C63" t="str">
        <f t="shared" si="2"/>
        <v>Medium</v>
      </c>
      <c r="D63" t="str">
        <f t="shared" si="3"/>
        <v>Balanced</v>
      </c>
      <c r="E63" t="str">
        <f t="shared" si="4"/>
        <v>Multiple</v>
      </c>
      <c r="F63" t="str">
        <f t="shared" si="5"/>
        <v>Broad Subject Mix</v>
      </c>
      <c r="G63" t="str">
        <f t="shared" si="6"/>
        <v>Mature</v>
      </c>
      <c r="H63" t="str">
        <f t="shared" si="7"/>
        <v>Balanced</v>
      </c>
      <c r="I63" t="str">
        <f t="shared" si="8"/>
        <v>Very High White</v>
      </c>
      <c r="J63" t="str">
        <f t="shared" si="0"/>
        <v>CC-M5</v>
      </c>
      <c r="K63">
        <f t="shared" si="11"/>
        <v>2</v>
      </c>
      <c r="L63" t="str">
        <f t="shared" si="9"/>
        <v>SC-M5</v>
      </c>
      <c r="M63">
        <f t="shared" si="10"/>
        <v>2</v>
      </c>
      <c r="S63" t="s">
        <v>80</v>
      </c>
      <c r="T63">
        <v>2</v>
      </c>
      <c r="U63">
        <v>2</v>
      </c>
      <c r="V63">
        <v>2</v>
      </c>
      <c r="W63">
        <v>1</v>
      </c>
      <c r="X63">
        <v>7</v>
      </c>
      <c r="Y63">
        <v>2</v>
      </c>
      <c r="Z63">
        <v>2</v>
      </c>
      <c r="AA63">
        <v>1</v>
      </c>
      <c r="AB63">
        <v>3</v>
      </c>
      <c r="AC63">
        <v>4</v>
      </c>
      <c r="AD63">
        <v>55</v>
      </c>
      <c r="AE63">
        <v>19</v>
      </c>
      <c r="AI63" s="10">
        <v>62</v>
      </c>
      <c r="AJ63" s="7" t="s">
        <v>471</v>
      </c>
      <c r="AQ63" s="18">
        <v>62</v>
      </c>
      <c r="AR63" s="17" t="s">
        <v>540</v>
      </c>
    </row>
    <row r="64" spans="1:44" ht="15.75" thickBot="1">
      <c r="A64" t="s">
        <v>859</v>
      </c>
      <c r="B64" t="str">
        <f t="shared" si="1"/>
        <v>General FE College incl Tertiary</v>
      </c>
      <c r="C64" t="str">
        <f t="shared" si="2"/>
        <v>Very Large</v>
      </c>
      <c r="D64" t="str">
        <f t="shared" si="3"/>
        <v>Balanced</v>
      </c>
      <c r="E64" t="str">
        <f t="shared" si="4"/>
        <v>Multiple</v>
      </c>
      <c r="F64" t="str">
        <f t="shared" si="5"/>
        <v>Broad Subject Mix</v>
      </c>
      <c r="G64" t="str">
        <f t="shared" si="6"/>
        <v>Mature</v>
      </c>
      <c r="H64" t="str">
        <f t="shared" si="7"/>
        <v>Female</v>
      </c>
      <c r="I64" t="str">
        <f t="shared" si="8"/>
        <v>African and Other Whites and White British</v>
      </c>
      <c r="J64" t="str">
        <f t="shared" si="0"/>
        <v>CC-VL2</v>
      </c>
      <c r="K64">
        <f t="shared" si="11"/>
        <v>2</v>
      </c>
      <c r="L64" t="str">
        <f t="shared" si="9"/>
        <v>SC-VL6</v>
      </c>
      <c r="M64">
        <f t="shared" si="10"/>
        <v>3</v>
      </c>
      <c r="S64" t="s">
        <v>333</v>
      </c>
      <c r="T64">
        <v>1</v>
      </c>
      <c r="U64">
        <v>4</v>
      </c>
      <c r="V64">
        <v>2</v>
      </c>
      <c r="W64">
        <v>1</v>
      </c>
      <c r="X64">
        <v>7</v>
      </c>
      <c r="Y64">
        <v>2</v>
      </c>
      <c r="Z64">
        <v>1</v>
      </c>
      <c r="AA64">
        <v>4</v>
      </c>
      <c r="AB64">
        <v>3</v>
      </c>
      <c r="AC64">
        <v>8</v>
      </c>
      <c r="AD64">
        <v>70</v>
      </c>
      <c r="AE64">
        <v>33</v>
      </c>
      <c r="AI64" s="10">
        <v>63</v>
      </c>
      <c r="AJ64" s="7" t="s">
        <v>472</v>
      </c>
      <c r="AQ64" s="18">
        <v>63</v>
      </c>
      <c r="AR64" s="17" t="s">
        <v>525</v>
      </c>
    </row>
    <row r="65" spans="1:44" ht="15.75" thickBot="1">
      <c r="A65" t="s">
        <v>608</v>
      </c>
      <c r="B65" t="str">
        <f t="shared" si="1"/>
        <v>General FE College incl Tertiary</v>
      </c>
      <c r="C65" t="str">
        <f t="shared" si="2"/>
        <v>Medium</v>
      </c>
      <c r="D65" t="str">
        <f t="shared" si="3"/>
        <v>Balanced</v>
      </c>
      <c r="E65" t="str">
        <f t="shared" si="4"/>
        <v>Multiple</v>
      </c>
      <c r="F65" t="str">
        <f t="shared" si="5"/>
        <v>Broad Subject Mix</v>
      </c>
      <c r="G65" t="str">
        <f t="shared" si="6"/>
        <v>Mature</v>
      </c>
      <c r="H65" t="str">
        <f t="shared" si="7"/>
        <v>Balanced</v>
      </c>
      <c r="I65" t="str">
        <f t="shared" si="8"/>
        <v>Pakistani, Bangladeshi and African</v>
      </c>
      <c r="J65" t="str">
        <f t="shared" si="0"/>
        <v>CC-M5</v>
      </c>
      <c r="K65">
        <f t="shared" si="11"/>
        <v>2</v>
      </c>
      <c r="L65" t="str">
        <f t="shared" si="9"/>
        <v>SC-M3</v>
      </c>
      <c r="M65">
        <f t="shared" si="10"/>
        <v>1</v>
      </c>
      <c r="S65" t="s">
        <v>8</v>
      </c>
      <c r="T65">
        <v>1</v>
      </c>
      <c r="U65">
        <v>2</v>
      </c>
      <c r="V65">
        <v>2</v>
      </c>
      <c r="W65">
        <v>1</v>
      </c>
      <c r="X65">
        <v>7</v>
      </c>
      <c r="Y65">
        <v>2</v>
      </c>
      <c r="Z65">
        <v>2</v>
      </c>
      <c r="AA65">
        <v>3</v>
      </c>
      <c r="AB65">
        <v>3</v>
      </c>
      <c r="AC65">
        <v>5</v>
      </c>
      <c r="AD65">
        <v>55</v>
      </c>
      <c r="AE65">
        <v>68</v>
      </c>
      <c r="AI65" s="10">
        <v>64</v>
      </c>
      <c r="AJ65" s="7" t="s">
        <v>473</v>
      </c>
      <c r="AQ65" s="18">
        <v>64</v>
      </c>
      <c r="AR65" s="17" t="s">
        <v>554</v>
      </c>
    </row>
    <row r="66" spans="1:44" ht="15.75" thickBot="1">
      <c r="A66" t="s">
        <v>890</v>
      </c>
      <c r="B66" t="str">
        <f t="shared" si="1"/>
        <v>General FE College incl Tertiary</v>
      </c>
      <c r="C66" t="str">
        <f t="shared" si="2"/>
        <v>Medium</v>
      </c>
      <c r="D66" t="str">
        <f t="shared" si="3"/>
        <v>Part-Time</v>
      </c>
      <c r="E66" t="str">
        <f t="shared" si="4"/>
        <v>Multiple</v>
      </c>
      <c r="F66" t="str">
        <f t="shared" si="5"/>
        <v>Applied Subjects and Skills</v>
      </c>
      <c r="G66" t="str">
        <f t="shared" si="6"/>
        <v>Mature</v>
      </c>
      <c r="H66" t="str">
        <f t="shared" si="7"/>
        <v>Balanced</v>
      </c>
      <c r="I66" t="str">
        <f t="shared" si="8"/>
        <v>High White</v>
      </c>
      <c r="J66" t="str">
        <f t="shared" ref="J66:J129" si="12">LOOKUP(AD66,$AI$2:$AI$73,$AJ$2:$AJ$73)</f>
        <v>CC-M13</v>
      </c>
      <c r="K66">
        <f t="shared" si="11"/>
        <v>8</v>
      </c>
      <c r="L66" t="str">
        <f t="shared" si="9"/>
        <v>SC-M1</v>
      </c>
      <c r="M66">
        <f t="shared" si="10"/>
        <v>2</v>
      </c>
      <c r="S66" t="s">
        <v>192</v>
      </c>
      <c r="T66">
        <v>1</v>
      </c>
      <c r="U66">
        <v>2</v>
      </c>
      <c r="V66">
        <v>1</v>
      </c>
      <c r="W66">
        <v>1</v>
      </c>
      <c r="X66">
        <v>8</v>
      </c>
      <c r="Y66">
        <v>2</v>
      </c>
      <c r="Z66">
        <v>2</v>
      </c>
      <c r="AA66">
        <v>8</v>
      </c>
      <c r="AB66">
        <v>5</v>
      </c>
      <c r="AC66">
        <v>4</v>
      </c>
      <c r="AD66">
        <v>6</v>
      </c>
      <c r="AE66">
        <v>24</v>
      </c>
      <c r="AI66" s="10">
        <v>65</v>
      </c>
      <c r="AJ66" s="4" t="s">
        <v>474</v>
      </c>
      <c r="AQ66" s="18">
        <v>65</v>
      </c>
      <c r="AR66" s="13" t="s">
        <v>512</v>
      </c>
    </row>
    <row r="67" spans="1:44" ht="15.75" thickBot="1">
      <c r="A67" t="s">
        <v>609</v>
      </c>
      <c r="B67" t="str">
        <f t="shared" ref="B67:B130" si="13">IF(T67=1,$O$2,IF(T67=2,$O$3,IF(T67=3,$O$4,IF(T67=4,$O$5,IF(T67=5,$O$6,IF(T67=6,$O$7))))))</f>
        <v>General FE College incl Tertiary</v>
      </c>
      <c r="C67" t="str">
        <f t="shared" ref="C67:C130" si="14">IF(U67=1,$O$9,IF(U67=2,$O$10,IF(U67=3,$O$11,IF(U67=4,$O$12))))</f>
        <v>Medium</v>
      </c>
      <c r="D67" t="str">
        <f t="shared" ref="D67:D130" si="15">IF(V67=1,$O$14,IF(V67=2,$O$15,IF(V67=3,$O$16)))</f>
        <v>Balanced</v>
      </c>
      <c r="E67" t="str">
        <f t="shared" ref="E67:E130" si="16">IF(W67=1,$O$18,IF(W67=2,$O$19,IF(W67=3,$O$20,IF(W67=4,$O$21,IF(W67=5,$O$22)))))</f>
        <v>Multiple</v>
      </c>
      <c r="F67" t="str">
        <f t="shared" ref="F67:F130" si="17">IF(X67=1,$O$24,IF(X67=2,$O$25,IF(X67=3,$O$26,IF(X67=4,$O$27,IF(X67=5,$O$28,IF(X67=6,$O$29,IF(X67=7,$O$30,IF(X67=8,$O$31))))))))</f>
        <v>Broad Subject Mix</v>
      </c>
      <c r="G67" t="str">
        <f t="shared" ref="G67:G130" si="18">IF(Y67=1,$O$33,IF(Y67=2,$O$34))</f>
        <v>Mature</v>
      </c>
      <c r="H67" t="str">
        <f t="shared" ref="H67:H130" si="19">IF(Z67=1,$O$36,IF(Z67=2,$O$37,IF(Z67=3,$O$38)))</f>
        <v>Balanced</v>
      </c>
      <c r="I67" t="str">
        <f t="shared" ref="I67:I130" si="20">IF(AA67=1,$O$40,IF(AA67=2,$O$41,IF(AA67=3,$O$42,IF(AA67=4,$O$43,IF(AA67=5,$O$44,IF(AA67=6,$O$45,IF(AA67=7,$O$46,IF(AA67=8,$O$47))))))))</f>
        <v>High White</v>
      </c>
      <c r="J67" t="str">
        <f t="shared" si="12"/>
        <v>CC-M5</v>
      </c>
      <c r="K67">
        <f t="shared" si="11"/>
        <v>2</v>
      </c>
      <c r="L67" t="str">
        <f t="shared" ref="L67:L130" si="21">LOOKUP(AE67,$AQ$2:$AQ$73,$AR$2:$AR$73)</f>
        <v>SC-M1</v>
      </c>
      <c r="M67">
        <f t="shared" ref="M67:M130" si="22">LOOKUP(AC67,$AT$2:$AT$13,$AU$2:$AU$13)</f>
        <v>2</v>
      </c>
      <c r="S67" t="s">
        <v>315</v>
      </c>
      <c r="T67">
        <v>1</v>
      </c>
      <c r="U67">
        <v>2</v>
      </c>
      <c r="V67">
        <v>2</v>
      </c>
      <c r="W67">
        <v>1</v>
      </c>
      <c r="X67">
        <v>7</v>
      </c>
      <c r="Y67">
        <v>2</v>
      </c>
      <c r="Z67">
        <v>2</v>
      </c>
      <c r="AA67">
        <v>8</v>
      </c>
      <c r="AB67">
        <v>3</v>
      </c>
      <c r="AC67">
        <v>4</v>
      </c>
      <c r="AD67">
        <v>55</v>
      </c>
      <c r="AE67">
        <v>24</v>
      </c>
      <c r="AI67" s="10">
        <v>66</v>
      </c>
      <c r="AJ67" s="7" t="s">
        <v>475</v>
      </c>
      <c r="AQ67" s="18">
        <v>66</v>
      </c>
      <c r="AR67" s="13" t="s">
        <v>497</v>
      </c>
    </row>
    <row r="68" spans="1:44" ht="15.75" thickBot="1">
      <c r="A68" t="s">
        <v>610</v>
      </c>
      <c r="B68" t="str">
        <f t="shared" si="13"/>
        <v>General FE College incl Tertiary</v>
      </c>
      <c r="C68" t="str">
        <f t="shared" si="14"/>
        <v>Large</v>
      </c>
      <c r="D68" t="str">
        <f t="shared" si="15"/>
        <v>Balanced</v>
      </c>
      <c r="E68" t="str">
        <f t="shared" si="16"/>
        <v>Multiple</v>
      </c>
      <c r="F68" t="str">
        <f t="shared" si="17"/>
        <v>Broad Subject Mix</v>
      </c>
      <c r="G68" t="str">
        <f t="shared" si="18"/>
        <v>Mature</v>
      </c>
      <c r="H68" t="str">
        <f t="shared" si="19"/>
        <v>Balanced</v>
      </c>
      <c r="I68" t="str">
        <f t="shared" si="20"/>
        <v>Very High White</v>
      </c>
      <c r="J68" t="str">
        <f t="shared" si="12"/>
        <v>CC-L2</v>
      </c>
      <c r="K68">
        <f t="shared" ref="K68:K131" si="23">LOOKUP(AB68,$AM$2:$AM$73,$AN$2:$AN$73)</f>
        <v>2</v>
      </c>
      <c r="L68" t="str">
        <f t="shared" si="21"/>
        <v>SC-L4</v>
      </c>
      <c r="M68">
        <f t="shared" si="22"/>
        <v>2</v>
      </c>
      <c r="S68" t="s">
        <v>267</v>
      </c>
      <c r="T68">
        <v>1</v>
      </c>
      <c r="U68">
        <v>3</v>
      </c>
      <c r="V68">
        <v>2</v>
      </c>
      <c r="W68">
        <v>1</v>
      </c>
      <c r="X68">
        <v>7</v>
      </c>
      <c r="Y68">
        <v>2</v>
      </c>
      <c r="Z68">
        <v>2</v>
      </c>
      <c r="AA68">
        <v>1</v>
      </c>
      <c r="AB68">
        <v>3</v>
      </c>
      <c r="AC68">
        <v>4</v>
      </c>
      <c r="AD68">
        <v>59</v>
      </c>
      <c r="AE68">
        <v>32</v>
      </c>
      <c r="AI68" s="10">
        <v>67</v>
      </c>
      <c r="AJ68" s="7" t="s">
        <v>476</v>
      </c>
      <c r="AQ68" s="18">
        <v>67</v>
      </c>
      <c r="AR68" s="13" t="s">
        <v>496</v>
      </c>
    </row>
    <row r="69" spans="1:44" ht="15.75" thickBot="1">
      <c r="A69" t="s">
        <v>611</v>
      </c>
      <c r="B69" t="str">
        <f t="shared" si="13"/>
        <v>General FE College incl Tertiary</v>
      </c>
      <c r="C69" t="str">
        <f t="shared" si="14"/>
        <v>Large</v>
      </c>
      <c r="D69" t="str">
        <f t="shared" si="15"/>
        <v>Part-Time</v>
      </c>
      <c r="E69" t="str">
        <f t="shared" si="16"/>
        <v>level 2</v>
      </c>
      <c r="F69" t="str">
        <f t="shared" si="17"/>
        <v>Applied Subjects and Skills</v>
      </c>
      <c r="G69" t="str">
        <f t="shared" si="18"/>
        <v>Mature</v>
      </c>
      <c r="H69" t="str">
        <f t="shared" si="19"/>
        <v>Male</v>
      </c>
      <c r="I69" t="str">
        <f t="shared" si="20"/>
        <v>Very High White</v>
      </c>
      <c r="J69" t="str">
        <f t="shared" si="12"/>
        <v>CC-L9</v>
      </c>
      <c r="K69">
        <f t="shared" si="23"/>
        <v>11</v>
      </c>
      <c r="L69" t="str">
        <f t="shared" si="21"/>
        <v>SC-L12</v>
      </c>
      <c r="M69">
        <f t="shared" si="22"/>
        <v>6</v>
      </c>
      <c r="S69" t="s">
        <v>196</v>
      </c>
      <c r="T69">
        <v>1</v>
      </c>
      <c r="U69">
        <v>3</v>
      </c>
      <c r="V69">
        <v>1</v>
      </c>
      <c r="W69">
        <v>3</v>
      </c>
      <c r="X69">
        <v>8</v>
      </c>
      <c r="Y69">
        <v>2</v>
      </c>
      <c r="Z69">
        <v>3</v>
      </c>
      <c r="AA69">
        <v>1</v>
      </c>
      <c r="AB69">
        <v>2</v>
      </c>
      <c r="AC69">
        <v>3</v>
      </c>
      <c r="AD69">
        <v>32</v>
      </c>
      <c r="AE69">
        <v>55</v>
      </c>
      <c r="AI69" s="10">
        <v>68</v>
      </c>
      <c r="AJ69" s="8" t="s">
        <v>477</v>
      </c>
      <c r="AQ69" s="18">
        <v>68</v>
      </c>
      <c r="AR69" s="15" t="s">
        <v>517</v>
      </c>
    </row>
    <row r="70" spans="1:44" ht="15.75" thickBot="1">
      <c r="A70" t="s">
        <v>861</v>
      </c>
      <c r="B70" t="str">
        <f t="shared" si="13"/>
        <v>General FE College incl Tertiary</v>
      </c>
      <c r="C70" t="str">
        <f t="shared" si="14"/>
        <v>Medium</v>
      </c>
      <c r="D70" t="str">
        <f t="shared" si="15"/>
        <v>Balanced</v>
      </c>
      <c r="E70" t="str">
        <f t="shared" si="16"/>
        <v>Multiple</v>
      </c>
      <c r="F70" t="str">
        <f t="shared" si="17"/>
        <v>Broad Subject Mix</v>
      </c>
      <c r="G70" t="str">
        <f t="shared" si="18"/>
        <v>Mature</v>
      </c>
      <c r="H70" t="str">
        <f t="shared" si="19"/>
        <v>Female</v>
      </c>
      <c r="I70" t="str">
        <f t="shared" si="20"/>
        <v>High White</v>
      </c>
      <c r="J70" t="str">
        <f t="shared" si="12"/>
        <v>CC-M5</v>
      </c>
      <c r="K70">
        <f t="shared" si="23"/>
        <v>2</v>
      </c>
      <c r="L70" t="str">
        <f t="shared" si="21"/>
        <v>SC-M6</v>
      </c>
      <c r="M70">
        <f t="shared" si="22"/>
        <v>4</v>
      </c>
      <c r="S70" t="s">
        <v>11</v>
      </c>
      <c r="T70">
        <v>1</v>
      </c>
      <c r="U70">
        <v>2</v>
      </c>
      <c r="V70">
        <v>2</v>
      </c>
      <c r="W70">
        <v>1</v>
      </c>
      <c r="X70">
        <v>7</v>
      </c>
      <c r="Y70">
        <v>2</v>
      </c>
      <c r="Z70">
        <v>1</v>
      </c>
      <c r="AA70">
        <v>8</v>
      </c>
      <c r="AB70">
        <v>3</v>
      </c>
      <c r="AC70">
        <v>1</v>
      </c>
      <c r="AD70">
        <v>55</v>
      </c>
      <c r="AE70">
        <v>13</v>
      </c>
      <c r="AI70" s="10">
        <v>69</v>
      </c>
      <c r="AJ70" s="8" t="s">
        <v>478</v>
      </c>
    </row>
    <row r="71" spans="1:44" ht="15.75" thickBot="1">
      <c r="A71" t="s">
        <v>862</v>
      </c>
      <c r="B71" t="str">
        <f t="shared" si="13"/>
        <v>General FE College incl Tertiary</v>
      </c>
      <c r="C71" t="str">
        <f t="shared" si="14"/>
        <v>Very Large</v>
      </c>
      <c r="D71" t="str">
        <f t="shared" si="15"/>
        <v>Part-Time</v>
      </c>
      <c r="E71" t="str">
        <f t="shared" si="16"/>
        <v>level 2</v>
      </c>
      <c r="F71" t="str">
        <f t="shared" si="17"/>
        <v>Applied Subjects and Skills</v>
      </c>
      <c r="G71" t="str">
        <f t="shared" si="18"/>
        <v>Mature</v>
      </c>
      <c r="H71" t="str">
        <f t="shared" si="19"/>
        <v>Balanced</v>
      </c>
      <c r="I71" t="str">
        <f t="shared" si="20"/>
        <v>High White</v>
      </c>
      <c r="J71" t="str">
        <f t="shared" si="12"/>
        <v>CC-VL12</v>
      </c>
      <c r="K71">
        <f t="shared" si="23"/>
        <v>11</v>
      </c>
      <c r="L71" t="str">
        <f t="shared" si="21"/>
        <v>SC-VL1</v>
      </c>
      <c r="M71">
        <f t="shared" si="22"/>
        <v>2</v>
      </c>
      <c r="S71" t="s">
        <v>177</v>
      </c>
      <c r="T71">
        <v>1</v>
      </c>
      <c r="U71">
        <v>4</v>
      </c>
      <c r="V71">
        <v>1</v>
      </c>
      <c r="W71">
        <v>3</v>
      </c>
      <c r="X71">
        <v>8</v>
      </c>
      <c r="Y71">
        <v>2</v>
      </c>
      <c r="Z71">
        <v>2</v>
      </c>
      <c r="AA71">
        <v>8</v>
      </c>
      <c r="AB71">
        <v>2</v>
      </c>
      <c r="AC71">
        <v>4</v>
      </c>
      <c r="AD71">
        <v>29</v>
      </c>
      <c r="AE71">
        <v>21</v>
      </c>
      <c r="AI71" s="10">
        <v>70</v>
      </c>
      <c r="AJ71" s="4" t="s">
        <v>479</v>
      </c>
    </row>
    <row r="72" spans="1:44" ht="15.75" thickBot="1">
      <c r="A72" t="s">
        <v>863</v>
      </c>
      <c r="B72" t="str">
        <f t="shared" si="13"/>
        <v>Sixth form college</v>
      </c>
      <c r="C72" t="str">
        <f t="shared" si="14"/>
        <v>Small</v>
      </c>
      <c r="D72" t="str">
        <f t="shared" si="15"/>
        <v>Full-Time</v>
      </c>
      <c r="E72" t="str">
        <f t="shared" si="16"/>
        <v>Level 3</v>
      </c>
      <c r="F72" t="str">
        <f t="shared" si="17"/>
        <v>Liberal arts and sciences</v>
      </c>
      <c r="G72" t="str">
        <f t="shared" si="18"/>
        <v>Young</v>
      </c>
      <c r="H72" t="str">
        <f t="shared" si="19"/>
        <v>Balanced</v>
      </c>
      <c r="I72" t="str">
        <f t="shared" si="20"/>
        <v>High White</v>
      </c>
      <c r="J72" t="str">
        <f t="shared" si="12"/>
        <v>CC-S13</v>
      </c>
      <c r="K72">
        <f t="shared" si="23"/>
        <v>6</v>
      </c>
      <c r="L72" t="str">
        <f t="shared" si="21"/>
        <v>SC-S13</v>
      </c>
      <c r="M72">
        <f t="shared" si="22"/>
        <v>8</v>
      </c>
      <c r="S72" t="s">
        <v>102</v>
      </c>
      <c r="T72">
        <v>2</v>
      </c>
      <c r="U72">
        <v>1</v>
      </c>
      <c r="V72">
        <v>3</v>
      </c>
      <c r="W72">
        <v>2</v>
      </c>
      <c r="X72">
        <v>6</v>
      </c>
      <c r="Y72">
        <v>1</v>
      </c>
      <c r="Z72">
        <v>2</v>
      </c>
      <c r="AA72">
        <v>8</v>
      </c>
      <c r="AB72">
        <v>1</v>
      </c>
      <c r="AC72">
        <v>2</v>
      </c>
      <c r="AD72">
        <v>26</v>
      </c>
      <c r="AE72">
        <v>18</v>
      </c>
      <c r="AI72" s="10">
        <v>71</v>
      </c>
      <c r="AJ72" s="8" t="s">
        <v>480</v>
      </c>
    </row>
    <row r="73" spans="1:44" ht="15.75" thickBot="1">
      <c r="A73" t="s">
        <v>864</v>
      </c>
      <c r="B73" t="str">
        <f t="shared" si="13"/>
        <v>General FE College incl Tertiary</v>
      </c>
      <c r="C73" t="str">
        <f t="shared" si="14"/>
        <v>Very Large</v>
      </c>
      <c r="D73" t="str">
        <f t="shared" si="15"/>
        <v>Part-Time</v>
      </c>
      <c r="E73" t="str">
        <f t="shared" si="16"/>
        <v>level 2</v>
      </c>
      <c r="F73" t="str">
        <f t="shared" si="17"/>
        <v>Applied Subjects and Skills</v>
      </c>
      <c r="G73" t="str">
        <f t="shared" si="18"/>
        <v>Mature</v>
      </c>
      <c r="H73" t="str">
        <f t="shared" si="19"/>
        <v>Balanced</v>
      </c>
      <c r="I73" t="str">
        <f t="shared" si="20"/>
        <v>Very High White</v>
      </c>
      <c r="J73" t="str">
        <f t="shared" si="12"/>
        <v>CC-VL12</v>
      </c>
      <c r="K73">
        <f t="shared" si="23"/>
        <v>11</v>
      </c>
      <c r="L73" t="str">
        <f t="shared" si="21"/>
        <v>SC-VL4</v>
      </c>
      <c r="M73">
        <f t="shared" si="22"/>
        <v>2</v>
      </c>
      <c r="S73" t="s">
        <v>149</v>
      </c>
      <c r="T73">
        <v>1</v>
      </c>
      <c r="U73">
        <v>4</v>
      </c>
      <c r="V73">
        <v>1</v>
      </c>
      <c r="W73">
        <v>3</v>
      </c>
      <c r="X73">
        <v>8</v>
      </c>
      <c r="Y73">
        <v>2</v>
      </c>
      <c r="Z73">
        <v>2</v>
      </c>
      <c r="AA73">
        <v>1</v>
      </c>
      <c r="AB73">
        <v>2</v>
      </c>
      <c r="AC73">
        <v>4</v>
      </c>
      <c r="AD73">
        <v>29</v>
      </c>
      <c r="AE73">
        <v>27</v>
      </c>
      <c r="AI73" s="10">
        <v>72</v>
      </c>
      <c r="AJ73" s="8" t="s">
        <v>481</v>
      </c>
    </row>
    <row r="74" spans="1:44">
      <c r="A74" t="s">
        <v>865</v>
      </c>
      <c r="B74" t="str">
        <f t="shared" si="13"/>
        <v>General FE College incl Tertiary</v>
      </c>
      <c r="C74" t="str">
        <f t="shared" si="14"/>
        <v>Medium</v>
      </c>
      <c r="D74" t="str">
        <f t="shared" si="15"/>
        <v>Balanced</v>
      </c>
      <c r="E74" t="str">
        <f t="shared" si="16"/>
        <v>level 2</v>
      </c>
      <c r="F74" t="str">
        <f t="shared" si="17"/>
        <v>Broad Subject Mix</v>
      </c>
      <c r="G74" t="str">
        <f t="shared" si="18"/>
        <v>Mature</v>
      </c>
      <c r="H74" t="str">
        <f t="shared" si="19"/>
        <v>Male</v>
      </c>
      <c r="I74" t="str">
        <f t="shared" si="20"/>
        <v>African and Other Whites and White British</v>
      </c>
      <c r="J74" t="str">
        <f t="shared" si="12"/>
        <v>CC-M9</v>
      </c>
      <c r="K74">
        <f t="shared" si="23"/>
        <v>5</v>
      </c>
      <c r="L74" t="str">
        <f t="shared" si="21"/>
        <v>SC-M12</v>
      </c>
      <c r="M74">
        <f t="shared" si="22"/>
        <v>5</v>
      </c>
      <c r="S74" t="s">
        <v>266</v>
      </c>
      <c r="T74">
        <v>1</v>
      </c>
      <c r="U74">
        <v>2</v>
      </c>
      <c r="V74">
        <v>2</v>
      </c>
      <c r="W74">
        <v>3</v>
      </c>
      <c r="X74">
        <v>7</v>
      </c>
      <c r="Y74">
        <v>2</v>
      </c>
      <c r="Z74">
        <v>3</v>
      </c>
      <c r="AA74">
        <v>4</v>
      </c>
      <c r="AB74">
        <v>9</v>
      </c>
      <c r="AC74">
        <v>6</v>
      </c>
      <c r="AD74">
        <v>50</v>
      </c>
      <c r="AE74">
        <v>60</v>
      </c>
    </row>
    <row r="75" spans="1:44">
      <c r="A75" t="s">
        <v>866</v>
      </c>
      <c r="B75" t="str">
        <f t="shared" si="13"/>
        <v>General FE College incl Tertiary</v>
      </c>
      <c r="C75" t="str">
        <f t="shared" si="14"/>
        <v>Very Large</v>
      </c>
      <c r="D75" t="str">
        <f t="shared" si="15"/>
        <v>Part-Time</v>
      </c>
      <c r="E75" t="str">
        <f t="shared" si="16"/>
        <v>level 2</v>
      </c>
      <c r="F75" t="str">
        <f t="shared" si="17"/>
        <v>Broad Subject Mix</v>
      </c>
      <c r="G75" t="str">
        <f t="shared" si="18"/>
        <v>Mature</v>
      </c>
      <c r="H75" t="str">
        <f t="shared" si="19"/>
        <v>Balanced</v>
      </c>
      <c r="I75" t="str">
        <f t="shared" si="20"/>
        <v>High White</v>
      </c>
      <c r="J75" t="str">
        <f t="shared" si="12"/>
        <v>CC-VL13</v>
      </c>
      <c r="K75">
        <f t="shared" si="23"/>
        <v>12</v>
      </c>
      <c r="L75" t="str">
        <f t="shared" si="21"/>
        <v>SC-VL1</v>
      </c>
      <c r="M75">
        <f t="shared" si="22"/>
        <v>2</v>
      </c>
      <c r="S75" t="s">
        <v>226</v>
      </c>
      <c r="T75">
        <v>1</v>
      </c>
      <c r="U75">
        <v>4</v>
      </c>
      <c r="V75">
        <v>1</v>
      </c>
      <c r="W75">
        <v>3</v>
      </c>
      <c r="X75">
        <v>7</v>
      </c>
      <c r="Y75">
        <v>2</v>
      </c>
      <c r="Z75">
        <v>2</v>
      </c>
      <c r="AA75">
        <v>8</v>
      </c>
      <c r="AB75">
        <v>7</v>
      </c>
      <c r="AC75">
        <v>4</v>
      </c>
      <c r="AD75">
        <v>36</v>
      </c>
      <c r="AE75">
        <v>21</v>
      </c>
    </row>
    <row r="76" spans="1:44">
      <c r="A76" t="s">
        <v>891</v>
      </c>
      <c r="B76" t="str">
        <f t="shared" si="13"/>
        <v>Special college - Art, design and performing arts</v>
      </c>
      <c r="C76" t="str">
        <f t="shared" si="14"/>
        <v>Small</v>
      </c>
      <c r="D76" t="str">
        <f t="shared" si="15"/>
        <v>Full-Time</v>
      </c>
      <c r="E76" t="str">
        <f t="shared" si="16"/>
        <v>Multiple</v>
      </c>
      <c r="F76" t="str">
        <f t="shared" si="17"/>
        <v>Arts and Languages</v>
      </c>
      <c r="G76" t="str">
        <f t="shared" si="18"/>
        <v>Young</v>
      </c>
      <c r="H76" t="str">
        <f t="shared" si="19"/>
        <v>Female</v>
      </c>
      <c r="I76" t="str">
        <f t="shared" si="20"/>
        <v>Very High White</v>
      </c>
      <c r="J76" t="str">
        <f t="shared" si="12"/>
        <v>CC-S17</v>
      </c>
      <c r="K76">
        <f t="shared" si="23"/>
        <v>14</v>
      </c>
      <c r="L76" t="str">
        <f t="shared" si="21"/>
        <v>SC-S23</v>
      </c>
      <c r="M76">
        <f t="shared" si="22"/>
        <v>10</v>
      </c>
      <c r="S76" t="s">
        <v>0</v>
      </c>
      <c r="T76">
        <v>6</v>
      </c>
      <c r="U76">
        <v>1</v>
      </c>
      <c r="V76">
        <v>3</v>
      </c>
      <c r="W76">
        <v>1</v>
      </c>
      <c r="X76">
        <v>1</v>
      </c>
      <c r="Y76">
        <v>1</v>
      </c>
      <c r="Z76">
        <v>1</v>
      </c>
      <c r="AA76">
        <v>1</v>
      </c>
      <c r="AB76">
        <v>14</v>
      </c>
      <c r="AC76">
        <v>9</v>
      </c>
      <c r="AD76">
        <v>21</v>
      </c>
      <c r="AE76">
        <v>48</v>
      </c>
    </row>
    <row r="77" spans="1:44">
      <c r="A77" t="s">
        <v>612</v>
      </c>
      <c r="B77" t="str">
        <f t="shared" si="13"/>
        <v>General FE College incl Tertiary</v>
      </c>
      <c r="C77" t="str">
        <f t="shared" si="14"/>
        <v>Large</v>
      </c>
      <c r="D77" t="str">
        <f t="shared" si="15"/>
        <v>Balanced</v>
      </c>
      <c r="E77" t="str">
        <f t="shared" si="16"/>
        <v>level 2</v>
      </c>
      <c r="F77" t="str">
        <f t="shared" si="17"/>
        <v>Applied Subjects and Skills</v>
      </c>
      <c r="G77" t="str">
        <f t="shared" si="18"/>
        <v>Mature</v>
      </c>
      <c r="H77" t="str">
        <f t="shared" si="19"/>
        <v>Balanced</v>
      </c>
      <c r="I77" t="str">
        <f t="shared" si="20"/>
        <v>Very High White</v>
      </c>
      <c r="J77" t="str">
        <f t="shared" si="12"/>
        <v>CC-L4</v>
      </c>
      <c r="K77">
        <f t="shared" si="23"/>
        <v>4</v>
      </c>
      <c r="L77" t="str">
        <f t="shared" si="21"/>
        <v>SC-L4</v>
      </c>
      <c r="M77">
        <f t="shared" si="22"/>
        <v>2</v>
      </c>
      <c r="S77" t="s">
        <v>308</v>
      </c>
      <c r="T77">
        <v>1</v>
      </c>
      <c r="U77">
        <v>3</v>
      </c>
      <c r="V77">
        <v>2</v>
      </c>
      <c r="W77">
        <v>3</v>
      </c>
      <c r="X77">
        <v>8</v>
      </c>
      <c r="Y77">
        <v>2</v>
      </c>
      <c r="Z77">
        <v>2</v>
      </c>
      <c r="AA77">
        <v>1</v>
      </c>
      <c r="AB77">
        <v>6</v>
      </c>
      <c r="AC77">
        <v>4</v>
      </c>
      <c r="AD77">
        <v>42</v>
      </c>
      <c r="AE77">
        <v>32</v>
      </c>
    </row>
    <row r="78" spans="1:44">
      <c r="A78" t="s">
        <v>867</v>
      </c>
      <c r="B78" t="str">
        <f t="shared" si="13"/>
        <v>General FE College incl Tertiary</v>
      </c>
      <c r="C78" t="str">
        <f t="shared" si="14"/>
        <v>Large</v>
      </c>
      <c r="D78" t="str">
        <f t="shared" si="15"/>
        <v>Part-Time</v>
      </c>
      <c r="E78" t="str">
        <f t="shared" si="16"/>
        <v>Multiple</v>
      </c>
      <c r="F78" t="str">
        <f t="shared" si="17"/>
        <v>Applied Subjects and Skills</v>
      </c>
      <c r="G78" t="str">
        <f t="shared" si="18"/>
        <v>Mature</v>
      </c>
      <c r="H78" t="str">
        <f t="shared" si="19"/>
        <v>Male</v>
      </c>
      <c r="I78" t="str">
        <f t="shared" si="20"/>
        <v>African and Other Whites and White British</v>
      </c>
      <c r="J78" t="str">
        <f t="shared" si="12"/>
        <v>CC-L7</v>
      </c>
      <c r="K78">
        <f t="shared" si="23"/>
        <v>8</v>
      </c>
      <c r="L78" t="str">
        <f t="shared" si="21"/>
        <v>SC-L10</v>
      </c>
      <c r="M78">
        <f t="shared" si="22"/>
        <v>5</v>
      </c>
      <c r="S78" t="s">
        <v>296</v>
      </c>
      <c r="T78">
        <v>1</v>
      </c>
      <c r="U78">
        <v>3</v>
      </c>
      <c r="V78">
        <v>1</v>
      </c>
      <c r="W78">
        <v>1</v>
      </c>
      <c r="X78">
        <v>8</v>
      </c>
      <c r="Y78">
        <v>2</v>
      </c>
      <c r="Z78">
        <v>3</v>
      </c>
      <c r="AA78">
        <v>4</v>
      </c>
      <c r="AB78">
        <v>5</v>
      </c>
      <c r="AC78">
        <v>6</v>
      </c>
      <c r="AD78">
        <v>8</v>
      </c>
      <c r="AE78">
        <v>62</v>
      </c>
    </row>
    <row r="79" spans="1:44">
      <c r="A79" t="s">
        <v>613</v>
      </c>
      <c r="B79" t="str">
        <f t="shared" si="13"/>
        <v>General FE College incl Tertiary</v>
      </c>
      <c r="C79" t="str">
        <f t="shared" si="14"/>
        <v>Very Large</v>
      </c>
      <c r="D79" t="str">
        <f t="shared" si="15"/>
        <v>Part-Time</v>
      </c>
      <c r="E79" t="str">
        <f t="shared" si="16"/>
        <v>Multiple</v>
      </c>
      <c r="F79" t="str">
        <f t="shared" si="17"/>
        <v>Agricultural Colleges</v>
      </c>
      <c r="G79" t="str">
        <f t="shared" si="18"/>
        <v>Mature</v>
      </c>
      <c r="H79" t="str">
        <f t="shared" si="19"/>
        <v>Male</v>
      </c>
      <c r="I79" t="str">
        <f t="shared" si="20"/>
        <v>Very High White</v>
      </c>
      <c r="J79" t="str">
        <f t="shared" si="12"/>
        <v>CC-VL7</v>
      </c>
      <c r="K79">
        <f t="shared" si="23"/>
        <v>10</v>
      </c>
      <c r="L79" t="str">
        <f t="shared" si="21"/>
        <v>SC-VL12</v>
      </c>
      <c r="M79">
        <f t="shared" si="22"/>
        <v>6</v>
      </c>
      <c r="S79" t="s">
        <v>278</v>
      </c>
      <c r="T79">
        <v>1</v>
      </c>
      <c r="U79">
        <v>4</v>
      </c>
      <c r="V79">
        <v>1</v>
      </c>
      <c r="W79">
        <v>1</v>
      </c>
      <c r="X79">
        <v>4</v>
      </c>
      <c r="Y79">
        <v>2</v>
      </c>
      <c r="Z79">
        <v>3</v>
      </c>
      <c r="AA79">
        <v>1</v>
      </c>
      <c r="AB79">
        <v>11</v>
      </c>
      <c r="AC79">
        <v>3</v>
      </c>
      <c r="AD79">
        <v>9</v>
      </c>
      <c r="AE79">
        <v>46</v>
      </c>
    </row>
    <row r="80" spans="1:44">
      <c r="A80" t="s">
        <v>614</v>
      </c>
      <c r="B80" t="str">
        <f t="shared" si="13"/>
        <v>Sixth form college</v>
      </c>
      <c r="C80" t="str">
        <f t="shared" si="14"/>
        <v>Small</v>
      </c>
      <c r="D80" t="str">
        <f t="shared" si="15"/>
        <v>Full-Time</v>
      </c>
      <c r="E80" t="str">
        <f t="shared" si="16"/>
        <v>Level 3</v>
      </c>
      <c r="F80" t="str">
        <f t="shared" si="17"/>
        <v>Broad Subject Mix</v>
      </c>
      <c r="G80" t="str">
        <f t="shared" si="18"/>
        <v>Young</v>
      </c>
      <c r="H80" t="str">
        <f t="shared" si="19"/>
        <v>Balanced</v>
      </c>
      <c r="I80" t="str">
        <f t="shared" si="20"/>
        <v>African and Other Whites and White British</v>
      </c>
      <c r="J80" t="str">
        <f t="shared" si="12"/>
        <v>CC-S12</v>
      </c>
      <c r="K80">
        <f t="shared" si="23"/>
        <v>14</v>
      </c>
      <c r="L80" t="str">
        <f t="shared" si="21"/>
        <v>SC-S14</v>
      </c>
      <c r="M80">
        <f t="shared" si="22"/>
        <v>7</v>
      </c>
      <c r="S80" t="s">
        <v>114</v>
      </c>
      <c r="T80">
        <v>2</v>
      </c>
      <c r="U80">
        <v>1</v>
      </c>
      <c r="V80">
        <v>3</v>
      </c>
      <c r="W80">
        <v>2</v>
      </c>
      <c r="X80">
        <v>7</v>
      </c>
      <c r="Y80">
        <v>1</v>
      </c>
      <c r="Z80">
        <v>2</v>
      </c>
      <c r="AA80">
        <v>4</v>
      </c>
      <c r="AB80">
        <v>14</v>
      </c>
      <c r="AC80">
        <v>7</v>
      </c>
      <c r="AD80">
        <v>27</v>
      </c>
      <c r="AE80">
        <v>29</v>
      </c>
    </row>
    <row r="81" spans="1:31">
      <c r="A81" t="s">
        <v>615</v>
      </c>
      <c r="B81" t="str">
        <f t="shared" si="13"/>
        <v>General FE College incl Tertiary</v>
      </c>
      <c r="C81" t="str">
        <f t="shared" si="14"/>
        <v>Medium</v>
      </c>
      <c r="D81" t="str">
        <f t="shared" si="15"/>
        <v>Part-Time</v>
      </c>
      <c r="E81" t="str">
        <f t="shared" si="16"/>
        <v>level 2</v>
      </c>
      <c r="F81" t="str">
        <f t="shared" si="17"/>
        <v>Broad Subject Mix</v>
      </c>
      <c r="G81" t="str">
        <f t="shared" si="18"/>
        <v>Mature</v>
      </c>
      <c r="H81" t="str">
        <f t="shared" si="19"/>
        <v>Balanced</v>
      </c>
      <c r="I81" t="str">
        <f t="shared" si="20"/>
        <v>Very High White</v>
      </c>
      <c r="J81" t="str">
        <f t="shared" si="12"/>
        <v>CC-M18</v>
      </c>
      <c r="K81">
        <f t="shared" si="23"/>
        <v>12</v>
      </c>
      <c r="L81" t="str">
        <f t="shared" si="21"/>
        <v>SC-M5</v>
      </c>
      <c r="M81">
        <f t="shared" si="22"/>
        <v>2</v>
      </c>
      <c r="S81" t="s">
        <v>310</v>
      </c>
      <c r="T81">
        <v>1</v>
      </c>
      <c r="U81">
        <v>2</v>
      </c>
      <c r="V81">
        <v>1</v>
      </c>
      <c r="W81">
        <v>3</v>
      </c>
      <c r="X81">
        <v>7</v>
      </c>
      <c r="Y81">
        <v>2</v>
      </c>
      <c r="Z81">
        <v>2</v>
      </c>
      <c r="AA81">
        <v>1</v>
      </c>
      <c r="AB81">
        <v>7</v>
      </c>
      <c r="AC81">
        <v>4</v>
      </c>
      <c r="AD81">
        <v>39</v>
      </c>
      <c r="AE81">
        <v>19</v>
      </c>
    </row>
    <row r="82" spans="1:31">
      <c r="A82" t="s">
        <v>616</v>
      </c>
      <c r="B82" t="str">
        <f t="shared" si="13"/>
        <v>General FE College incl Tertiary</v>
      </c>
      <c r="C82" t="str">
        <f t="shared" si="14"/>
        <v>Large</v>
      </c>
      <c r="D82" t="str">
        <f t="shared" si="15"/>
        <v>Balanced</v>
      </c>
      <c r="E82" t="str">
        <f t="shared" si="16"/>
        <v>level 2</v>
      </c>
      <c r="F82" t="str">
        <f t="shared" si="17"/>
        <v>Broad Subject Mix</v>
      </c>
      <c r="G82" t="str">
        <f t="shared" si="18"/>
        <v>Mature</v>
      </c>
      <c r="H82" t="str">
        <f t="shared" si="19"/>
        <v>Female</v>
      </c>
      <c r="I82" t="str">
        <f t="shared" si="20"/>
        <v>Multiple</v>
      </c>
      <c r="J82" t="str">
        <f t="shared" si="12"/>
        <v>CC-L5</v>
      </c>
      <c r="K82">
        <f t="shared" si="23"/>
        <v>5</v>
      </c>
      <c r="L82" t="str">
        <f t="shared" si="21"/>
        <v>SC-L7</v>
      </c>
      <c r="M82">
        <f t="shared" si="22"/>
        <v>3</v>
      </c>
      <c r="S82" t="s">
        <v>265</v>
      </c>
      <c r="T82">
        <v>1</v>
      </c>
      <c r="U82">
        <v>3</v>
      </c>
      <c r="V82">
        <v>2</v>
      </c>
      <c r="W82">
        <v>3</v>
      </c>
      <c r="X82">
        <v>7</v>
      </c>
      <c r="Y82">
        <v>2</v>
      </c>
      <c r="Z82">
        <v>1</v>
      </c>
      <c r="AA82">
        <v>7</v>
      </c>
      <c r="AB82">
        <v>9</v>
      </c>
      <c r="AC82">
        <v>8</v>
      </c>
      <c r="AD82">
        <v>51</v>
      </c>
      <c r="AE82">
        <v>5</v>
      </c>
    </row>
    <row r="83" spans="1:31">
      <c r="A83" t="s">
        <v>617</v>
      </c>
      <c r="B83" t="str">
        <f t="shared" si="13"/>
        <v>General FE College incl Tertiary</v>
      </c>
      <c r="C83" t="str">
        <f t="shared" si="14"/>
        <v>Large</v>
      </c>
      <c r="D83" t="str">
        <f t="shared" si="15"/>
        <v>Balanced</v>
      </c>
      <c r="E83" t="str">
        <f t="shared" si="16"/>
        <v>level 2</v>
      </c>
      <c r="F83" t="str">
        <f t="shared" si="17"/>
        <v>Applied Subjects and Skills</v>
      </c>
      <c r="G83" t="str">
        <f t="shared" si="18"/>
        <v>Mature</v>
      </c>
      <c r="H83" t="str">
        <f t="shared" si="19"/>
        <v>Male</v>
      </c>
      <c r="I83" t="str">
        <f t="shared" si="20"/>
        <v>Very High White</v>
      </c>
      <c r="J83" t="str">
        <f t="shared" si="12"/>
        <v>CC-L4</v>
      </c>
      <c r="K83">
        <f t="shared" si="23"/>
        <v>4</v>
      </c>
      <c r="L83" t="str">
        <f t="shared" si="21"/>
        <v>SC-L12</v>
      </c>
      <c r="M83">
        <f t="shared" si="22"/>
        <v>6</v>
      </c>
      <c r="S83" t="s">
        <v>145</v>
      </c>
      <c r="T83">
        <v>1</v>
      </c>
      <c r="U83">
        <v>3</v>
      </c>
      <c r="V83">
        <v>2</v>
      </c>
      <c r="W83">
        <v>3</v>
      </c>
      <c r="X83">
        <v>8</v>
      </c>
      <c r="Y83">
        <v>2</v>
      </c>
      <c r="Z83">
        <v>3</v>
      </c>
      <c r="AA83">
        <v>1</v>
      </c>
      <c r="AB83">
        <v>6</v>
      </c>
      <c r="AC83">
        <v>3</v>
      </c>
      <c r="AD83">
        <v>42</v>
      </c>
      <c r="AE83">
        <v>55</v>
      </c>
    </row>
    <row r="84" spans="1:31">
      <c r="A84" t="s">
        <v>618</v>
      </c>
      <c r="B84" t="str">
        <f t="shared" si="13"/>
        <v>General FE College incl Tertiary</v>
      </c>
      <c r="C84" t="str">
        <f t="shared" si="14"/>
        <v>Medium</v>
      </c>
      <c r="D84" t="str">
        <f t="shared" si="15"/>
        <v>Part-Time</v>
      </c>
      <c r="E84" t="str">
        <f t="shared" si="16"/>
        <v>level 2</v>
      </c>
      <c r="F84" t="str">
        <f t="shared" si="17"/>
        <v>Applied Subjects and Skills</v>
      </c>
      <c r="G84" t="str">
        <f t="shared" si="18"/>
        <v>Mature</v>
      </c>
      <c r="H84" t="str">
        <f t="shared" si="19"/>
        <v>Male</v>
      </c>
      <c r="I84" t="str">
        <f t="shared" si="20"/>
        <v>Very High White</v>
      </c>
      <c r="J84" t="str">
        <f t="shared" si="12"/>
        <v>CC-M17</v>
      </c>
      <c r="K84">
        <f t="shared" si="23"/>
        <v>11</v>
      </c>
      <c r="L84" t="str">
        <f t="shared" si="21"/>
        <v>SC-M14</v>
      </c>
      <c r="M84">
        <f t="shared" si="22"/>
        <v>6</v>
      </c>
      <c r="S84" t="s">
        <v>152</v>
      </c>
      <c r="T84">
        <v>1</v>
      </c>
      <c r="U84">
        <v>2</v>
      </c>
      <c r="V84">
        <v>1</v>
      </c>
      <c r="W84">
        <v>3</v>
      </c>
      <c r="X84">
        <v>8</v>
      </c>
      <c r="Y84">
        <v>2</v>
      </c>
      <c r="Z84">
        <v>3</v>
      </c>
      <c r="AA84">
        <v>1</v>
      </c>
      <c r="AB84">
        <v>2</v>
      </c>
      <c r="AC84">
        <v>3</v>
      </c>
      <c r="AD84">
        <v>34</v>
      </c>
      <c r="AE84">
        <v>50</v>
      </c>
    </row>
    <row r="85" spans="1:31">
      <c r="A85" t="s">
        <v>619</v>
      </c>
      <c r="B85" t="str">
        <f t="shared" si="13"/>
        <v>General FE College incl Tertiary</v>
      </c>
      <c r="C85" t="str">
        <f t="shared" si="14"/>
        <v>Very Large</v>
      </c>
      <c r="D85" t="str">
        <f t="shared" si="15"/>
        <v>Part-Time</v>
      </c>
      <c r="E85" t="str">
        <f t="shared" si="16"/>
        <v>level 2</v>
      </c>
      <c r="F85" t="str">
        <f t="shared" si="17"/>
        <v>Broad Subject Mix</v>
      </c>
      <c r="G85" t="str">
        <f t="shared" si="18"/>
        <v>Mature</v>
      </c>
      <c r="H85" t="str">
        <f t="shared" si="19"/>
        <v>Balanced</v>
      </c>
      <c r="I85" t="str">
        <f t="shared" si="20"/>
        <v>High White</v>
      </c>
      <c r="J85" t="str">
        <f t="shared" si="12"/>
        <v>CC-VL13</v>
      </c>
      <c r="K85">
        <f t="shared" si="23"/>
        <v>12</v>
      </c>
      <c r="L85" t="str">
        <f t="shared" si="21"/>
        <v>SC-VL1</v>
      </c>
      <c r="M85">
        <f t="shared" si="22"/>
        <v>2</v>
      </c>
      <c r="S85" t="s">
        <v>279</v>
      </c>
      <c r="T85">
        <v>1</v>
      </c>
      <c r="U85">
        <v>4</v>
      </c>
      <c r="V85">
        <v>1</v>
      </c>
      <c r="W85">
        <v>3</v>
      </c>
      <c r="X85">
        <v>7</v>
      </c>
      <c r="Y85">
        <v>2</v>
      </c>
      <c r="Z85">
        <v>2</v>
      </c>
      <c r="AA85">
        <v>8</v>
      </c>
      <c r="AB85">
        <v>7</v>
      </c>
      <c r="AC85">
        <v>4</v>
      </c>
      <c r="AD85">
        <v>36</v>
      </c>
      <c r="AE85">
        <v>21</v>
      </c>
    </row>
    <row r="86" spans="1:31">
      <c r="A86" t="s">
        <v>620</v>
      </c>
      <c r="B86" t="str">
        <f t="shared" si="13"/>
        <v>Special College</v>
      </c>
      <c r="C86" t="str">
        <f t="shared" si="14"/>
        <v>Small</v>
      </c>
      <c r="D86" t="str">
        <f t="shared" si="15"/>
        <v>Full-Time</v>
      </c>
      <c r="E86" t="str">
        <f t="shared" si="16"/>
        <v>unclassified level</v>
      </c>
      <c r="F86" t="str">
        <f t="shared" si="17"/>
        <v>Preperation for life and work</v>
      </c>
      <c r="G86" t="str">
        <f t="shared" si="18"/>
        <v>Young</v>
      </c>
      <c r="H86" t="str">
        <f t="shared" si="19"/>
        <v>Male</v>
      </c>
      <c r="I86" t="str">
        <f t="shared" si="20"/>
        <v>Very High White</v>
      </c>
      <c r="J86" t="str">
        <f t="shared" si="12"/>
        <v>CC-S15</v>
      </c>
      <c r="K86">
        <f t="shared" si="23"/>
        <v>7</v>
      </c>
      <c r="L86" t="str">
        <f t="shared" si="21"/>
        <v>SC-S27</v>
      </c>
      <c r="M86">
        <f t="shared" si="22"/>
        <v>12</v>
      </c>
      <c r="S86" t="s">
        <v>48</v>
      </c>
      <c r="T86">
        <v>3</v>
      </c>
      <c r="U86">
        <v>1</v>
      </c>
      <c r="V86">
        <v>3</v>
      </c>
      <c r="W86">
        <v>5</v>
      </c>
      <c r="X86">
        <v>5</v>
      </c>
      <c r="Y86">
        <v>1</v>
      </c>
      <c r="Z86">
        <v>3</v>
      </c>
      <c r="AA86">
        <v>1</v>
      </c>
      <c r="AB86">
        <v>13</v>
      </c>
      <c r="AC86">
        <v>11</v>
      </c>
      <c r="AD86">
        <v>72</v>
      </c>
      <c r="AE86">
        <v>53</v>
      </c>
    </row>
    <row r="87" spans="1:31">
      <c r="A87" t="s">
        <v>621</v>
      </c>
      <c r="B87" t="str">
        <f t="shared" si="13"/>
        <v>General FE College incl Tertiary</v>
      </c>
      <c r="C87" t="str">
        <f t="shared" si="14"/>
        <v>Medium</v>
      </c>
      <c r="D87" t="str">
        <f t="shared" si="15"/>
        <v>Part-Time</v>
      </c>
      <c r="E87" t="str">
        <f t="shared" si="16"/>
        <v>level 2</v>
      </c>
      <c r="F87" t="str">
        <f t="shared" si="17"/>
        <v>Business and key skills speclialists</v>
      </c>
      <c r="G87" t="str">
        <f t="shared" si="18"/>
        <v>Mature</v>
      </c>
      <c r="H87" t="str">
        <f t="shared" si="19"/>
        <v>Female</v>
      </c>
      <c r="I87" t="str">
        <f t="shared" si="20"/>
        <v>Very High White</v>
      </c>
      <c r="J87" t="str">
        <f t="shared" si="12"/>
        <v>CC-M19</v>
      </c>
      <c r="K87">
        <f t="shared" si="23"/>
        <v>13</v>
      </c>
      <c r="L87" t="str">
        <f t="shared" si="21"/>
        <v>SC-M10</v>
      </c>
      <c r="M87">
        <f t="shared" si="22"/>
        <v>4</v>
      </c>
      <c r="S87" t="s">
        <v>286</v>
      </c>
      <c r="T87">
        <v>1</v>
      </c>
      <c r="U87">
        <v>2</v>
      </c>
      <c r="V87">
        <v>1</v>
      </c>
      <c r="W87">
        <v>3</v>
      </c>
      <c r="X87">
        <v>3</v>
      </c>
      <c r="Y87">
        <v>2</v>
      </c>
      <c r="Z87">
        <v>1</v>
      </c>
      <c r="AA87">
        <v>1</v>
      </c>
      <c r="AB87">
        <v>12</v>
      </c>
      <c r="AC87">
        <v>1</v>
      </c>
      <c r="AD87">
        <v>40</v>
      </c>
      <c r="AE87">
        <v>15</v>
      </c>
    </row>
    <row r="88" spans="1:31">
      <c r="A88" t="s">
        <v>622</v>
      </c>
      <c r="B88" t="str">
        <f t="shared" si="13"/>
        <v>General FE College incl Tertiary</v>
      </c>
      <c r="C88" t="str">
        <f t="shared" si="14"/>
        <v>Large</v>
      </c>
      <c r="D88" t="str">
        <f t="shared" si="15"/>
        <v>Part-Time</v>
      </c>
      <c r="E88" t="str">
        <f t="shared" si="16"/>
        <v>level 2</v>
      </c>
      <c r="F88" t="str">
        <f t="shared" si="17"/>
        <v>Applied Subjects and Skills</v>
      </c>
      <c r="G88" t="str">
        <f t="shared" si="18"/>
        <v>Mature</v>
      </c>
      <c r="H88" t="str">
        <f t="shared" si="19"/>
        <v>Female</v>
      </c>
      <c r="I88" t="str">
        <f t="shared" si="20"/>
        <v>Very High White</v>
      </c>
      <c r="J88" t="str">
        <f t="shared" si="12"/>
        <v>CC-L9</v>
      </c>
      <c r="K88">
        <f t="shared" si="23"/>
        <v>11</v>
      </c>
      <c r="L88" t="str">
        <f t="shared" si="21"/>
        <v>SC-L8</v>
      </c>
      <c r="M88">
        <f t="shared" si="22"/>
        <v>4</v>
      </c>
      <c r="S88" t="s">
        <v>213</v>
      </c>
      <c r="T88">
        <v>1</v>
      </c>
      <c r="U88">
        <v>3</v>
      </c>
      <c r="V88">
        <v>1</v>
      </c>
      <c r="W88">
        <v>3</v>
      </c>
      <c r="X88">
        <v>8</v>
      </c>
      <c r="Y88">
        <v>2</v>
      </c>
      <c r="Z88">
        <v>1</v>
      </c>
      <c r="AA88">
        <v>1</v>
      </c>
      <c r="AB88">
        <v>2</v>
      </c>
      <c r="AC88">
        <v>1</v>
      </c>
      <c r="AD88">
        <v>32</v>
      </c>
      <c r="AE88">
        <v>36</v>
      </c>
    </row>
    <row r="89" spans="1:31">
      <c r="A89" t="s">
        <v>868</v>
      </c>
      <c r="B89" t="str">
        <f t="shared" si="13"/>
        <v>General FE College incl Tertiary</v>
      </c>
      <c r="C89" t="str">
        <f t="shared" si="14"/>
        <v>Very Large</v>
      </c>
      <c r="D89" t="str">
        <f t="shared" si="15"/>
        <v>Part-Time</v>
      </c>
      <c r="E89" t="str">
        <f t="shared" si="16"/>
        <v>level 2</v>
      </c>
      <c r="F89" t="str">
        <f t="shared" si="17"/>
        <v>Applied Subjects and Skills</v>
      </c>
      <c r="G89" t="str">
        <f t="shared" si="18"/>
        <v>Mature</v>
      </c>
      <c r="H89" t="str">
        <f t="shared" si="19"/>
        <v>Male</v>
      </c>
      <c r="I89" t="str">
        <f t="shared" si="20"/>
        <v>High White</v>
      </c>
      <c r="J89" t="str">
        <f t="shared" si="12"/>
        <v>CC-VL12</v>
      </c>
      <c r="K89">
        <f t="shared" si="23"/>
        <v>11</v>
      </c>
      <c r="L89" t="str">
        <f t="shared" si="21"/>
        <v>SC-VL9</v>
      </c>
      <c r="M89">
        <f t="shared" si="22"/>
        <v>6</v>
      </c>
      <c r="S89" t="s">
        <v>348</v>
      </c>
      <c r="T89">
        <v>1</v>
      </c>
      <c r="U89">
        <v>4</v>
      </c>
      <c r="V89">
        <v>1</v>
      </c>
      <c r="W89">
        <v>3</v>
      </c>
      <c r="X89">
        <v>8</v>
      </c>
      <c r="Y89">
        <v>2</v>
      </c>
      <c r="Z89">
        <v>3</v>
      </c>
      <c r="AA89">
        <v>8</v>
      </c>
      <c r="AB89">
        <v>2</v>
      </c>
      <c r="AC89">
        <v>3</v>
      </c>
      <c r="AD89">
        <v>29</v>
      </c>
      <c r="AE89">
        <v>47</v>
      </c>
    </row>
    <row r="90" spans="1:31">
      <c r="A90" t="s">
        <v>623</v>
      </c>
      <c r="B90" t="str">
        <f t="shared" si="13"/>
        <v>General FE College incl Tertiary</v>
      </c>
      <c r="C90" t="str">
        <f t="shared" si="14"/>
        <v>Very Large</v>
      </c>
      <c r="D90" t="str">
        <f t="shared" si="15"/>
        <v>Part-Time</v>
      </c>
      <c r="E90" t="str">
        <f t="shared" si="16"/>
        <v>Multiple</v>
      </c>
      <c r="F90" t="str">
        <f t="shared" si="17"/>
        <v>Applied Subjects and Skills</v>
      </c>
      <c r="G90" t="str">
        <f t="shared" si="18"/>
        <v>Mature</v>
      </c>
      <c r="H90" t="str">
        <f t="shared" si="19"/>
        <v>Balanced</v>
      </c>
      <c r="I90" t="str">
        <f t="shared" si="20"/>
        <v>African and Other Whites and White British</v>
      </c>
      <c r="J90" t="str">
        <f t="shared" si="12"/>
        <v>CC-VL8</v>
      </c>
      <c r="K90">
        <f t="shared" si="23"/>
        <v>8</v>
      </c>
      <c r="L90" t="str">
        <f t="shared" si="21"/>
        <v>SC-VL2</v>
      </c>
      <c r="M90">
        <f t="shared" si="22"/>
        <v>1</v>
      </c>
      <c r="S90" t="s">
        <v>186</v>
      </c>
      <c r="T90">
        <v>1</v>
      </c>
      <c r="U90">
        <v>4</v>
      </c>
      <c r="V90">
        <v>1</v>
      </c>
      <c r="W90">
        <v>1</v>
      </c>
      <c r="X90">
        <v>8</v>
      </c>
      <c r="Y90">
        <v>2</v>
      </c>
      <c r="Z90">
        <v>2</v>
      </c>
      <c r="AA90">
        <v>4</v>
      </c>
      <c r="AB90">
        <v>5</v>
      </c>
      <c r="AC90">
        <v>5</v>
      </c>
      <c r="AD90">
        <v>17</v>
      </c>
      <c r="AE90">
        <v>16</v>
      </c>
    </row>
    <row r="91" spans="1:31">
      <c r="A91" t="s">
        <v>624</v>
      </c>
      <c r="B91" t="str">
        <f t="shared" si="13"/>
        <v>General FE College incl Tertiary</v>
      </c>
      <c r="C91" t="str">
        <f t="shared" si="14"/>
        <v>Large</v>
      </c>
      <c r="D91" t="str">
        <f t="shared" si="15"/>
        <v>Part-Time</v>
      </c>
      <c r="E91" t="str">
        <f t="shared" si="16"/>
        <v>Multiple</v>
      </c>
      <c r="F91" t="str">
        <f t="shared" si="17"/>
        <v>Applied Subjects and Skills</v>
      </c>
      <c r="G91" t="str">
        <f t="shared" si="18"/>
        <v>Mature</v>
      </c>
      <c r="H91" t="str">
        <f t="shared" si="19"/>
        <v>Balanced</v>
      </c>
      <c r="I91" t="str">
        <f t="shared" si="20"/>
        <v>Multiple</v>
      </c>
      <c r="J91" t="str">
        <f t="shared" si="12"/>
        <v>CC-L7</v>
      </c>
      <c r="K91">
        <f t="shared" si="23"/>
        <v>8</v>
      </c>
      <c r="L91" t="str">
        <f t="shared" si="21"/>
        <v>SC-L3</v>
      </c>
      <c r="M91">
        <f t="shared" si="22"/>
        <v>1</v>
      </c>
      <c r="S91" t="s">
        <v>353</v>
      </c>
      <c r="T91">
        <v>1</v>
      </c>
      <c r="U91">
        <v>3</v>
      </c>
      <c r="V91">
        <v>1</v>
      </c>
      <c r="W91">
        <v>1</v>
      </c>
      <c r="X91">
        <v>8</v>
      </c>
      <c r="Y91">
        <v>2</v>
      </c>
      <c r="Z91">
        <v>2</v>
      </c>
      <c r="AA91">
        <v>7</v>
      </c>
      <c r="AB91">
        <v>5</v>
      </c>
      <c r="AC91">
        <v>5</v>
      </c>
      <c r="AD91">
        <v>8</v>
      </c>
      <c r="AE91">
        <v>38</v>
      </c>
    </row>
    <row r="92" spans="1:31">
      <c r="A92" t="s">
        <v>625</v>
      </c>
      <c r="B92" t="str">
        <f t="shared" si="13"/>
        <v>General FE College incl Tertiary</v>
      </c>
      <c r="C92" t="str">
        <f t="shared" si="14"/>
        <v>Medium</v>
      </c>
      <c r="D92" t="str">
        <f t="shared" si="15"/>
        <v>Part-Time</v>
      </c>
      <c r="E92" t="str">
        <f t="shared" si="16"/>
        <v>level 2</v>
      </c>
      <c r="F92" t="str">
        <f t="shared" si="17"/>
        <v>Applied Subjects and Skills</v>
      </c>
      <c r="G92" t="str">
        <f t="shared" si="18"/>
        <v>Mature</v>
      </c>
      <c r="H92" t="str">
        <f t="shared" si="19"/>
        <v>Balanced</v>
      </c>
      <c r="I92" t="str">
        <f t="shared" si="20"/>
        <v>Very High White</v>
      </c>
      <c r="J92" t="str">
        <f t="shared" si="12"/>
        <v>CC-M17</v>
      </c>
      <c r="K92">
        <f t="shared" si="23"/>
        <v>11</v>
      </c>
      <c r="L92" t="str">
        <f t="shared" si="21"/>
        <v>SC-M5</v>
      </c>
      <c r="M92">
        <f t="shared" si="22"/>
        <v>2</v>
      </c>
      <c r="S92" t="s">
        <v>218</v>
      </c>
      <c r="T92">
        <v>1</v>
      </c>
      <c r="U92">
        <v>2</v>
      </c>
      <c r="V92">
        <v>1</v>
      </c>
      <c r="W92">
        <v>3</v>
      </c>
      <c r="X92">
        <v>8</v>
      </c>
      <c r="Y92">
        <v>2</v>
      </c>
      <c r="Z92">
        <v>2</v>
      </c>
      <c r="AA92">
        <v>1</v>
      </c>
      <c r="AB92">
        <v>2</v>
      </c>
      <c r="AC92">
        <v>4</v>
      </c>
      <c r="AD92">
        <v>34</v>
      </c>
      <c r="AE92">
        <v>19</v>
      </c>
    </row>
    <row r="93" spans="1:31">
      <c r="A93" t="s">
        <v>626</v>
      </c>
      <c r="B93" t="str">
        <f t="shared" si="13"/>
        <v>Sixth form college</v>
      </c>
      <c r="C93" t="str">
        <f t="shared" si="14"/>
        <v>Small</v>
      </c>
      <c r="D93" t="str">
        <f t="shared" si="15"/>
        <v>Full-Time</v>
      </c>
      <c r="E93" t="str">
        <f t="shared" si="16"/>
        <v>Level 3</v>
      </c>
      <c r="F93" t="str">
        <f t="shared" si="17"/>
        <v>Liberal arts and sciences</v>
      </c>
      <c r="G93" t="str">
        <f t="shared" si="18"/>
        <v>Young</v>
      </c>
      <c r="H93" t="str">
        <f t="shared" si="19"/>
        <v>Balanced</v>
      </c>
      <c r="I93" t="str">
        <f t="shared" si="20"/>
        <v>Very High White</v>
      </c>
      <c r="J93" t="str">
        <f t="shared" si="12"/>
        <v>CC-S13</v>
      </c>
      <c r="K93">
        <f t="shared" si="23"/>
        <v>6</v>
      </c>
      <c r="L93" t="str">
        <f t="shared" si="21"/>
        <v>SC-S17</v>
      </c>
      <c r="M93">
        <f t="shared" si="22"/>
        <v>8</v>
      </c>
      <c r="S93" t="s">
        <v>140</v>
      </c>
      <c r="T93">
        <v>2</v>
      </c>
      <c r="U93">
        <v>1</v>
      </c>
      <c r="V93">
        <v>3</v>
      </c>
      <c r="W93">
        <v>2</v>
      </c>
      <c r="X93">
        <v>6</v>
      </c>
      <c r="Y93">
        <v>1</v>
      </c>
      <c r="Z93">
        <v>2</v>
      </c>
      <c r="AA93">
        <v>1</v>
      </c>
      <c r="AB93">
        <v>1</v>
      </c>
      <c r="AC93">
        <v>2</v>
      </c>
      <c r="AD93">
        <v>26</v>
      </c>
      <c r="AE93">
        <v>17</v>
      </c>
    </row>
    <row r="94" spans="1:31">
      <c r="A94" t="s">
        <v>627</v>
      </c>
      <c r="B94" t="str">
        <f t="shared" si="13"/>
        <v>General FE College incl Tertiary</v>
      </c>
      <c r="C94" t="str">
        <f t="shared" si="14"/>
        <v>Medium</v>
      </c>
      <c r="D94" t="str">
        <f t="shared" si="15"/>
        <v>Part-Time</v>
      </c>
      <c r="E94" t="str">
        <f t="shared" si="16"/>
        <v>level 2</v>
      </c>
      <c r="F94" t="str">
        <f t="shared" si="17"/>
        <v>Applied Subjects and Skills</v>
      </c>
      <c r="G94" t="str">
        <f t="shared" si="18"/>
        <v>Mature</v>
      </c>
      <c r="H94" t="str">
        <f t="shared" si="19"/>
        <v>Male</v>
      </c>
      <c r="I94" t="str">
        <f t="shared" si="20"/>
        <v>Very High White</v>
      </c>
      <c r="J94" t="str">
        <f t="shared" si="12"/>
        <v>CC-M17</v>
      </c>
      <c r="K94">
        <f t="shared" si="23"/>
        <v>11</v>
      </c>
      <c r="L94" t="str">
        <f t="shared" si="21"/>
        <v>SC-M14</v>
      </c>
      <c r="M94">
        <f t="shared" si="22"/>
        <v>6</v>
      </c>
      <c r="S94" t="s">
        <v>189</v>
      </c>
      <c r="T94">
        <v>1</v>
      </c>
      <c r="U94">
        <v>2</v>
      </c>
      <c r="V94">
        <v>1</v>
      </c>
      <c r="W94">
        <v>3</v>
      </c>
      <c r="X94">
        <v>8</v>
      </c>
      <c r="Y94">
        <v>2</v>
      </c>
      <c r="Z94">
        <v>3</v>
      </c>
      <c r="AA94">
        <v>1</v>
      </c>
      <c r="AB94">
        <v>2</v>
      </c>
      <c r="AC94">
        <v>3</v>
      </c>
      <c r="AD94">
        <v>34</v>
      </c>
      <c r="AE94">
        <v>50</v>
      </c>
    </row>
    <row r="95" spans="1:31">
      <c r="A95" t="s">
        <v>628</v>
      </c>
      <c r="B95" t="str">
        <f t="shared" si="13"/>
        <v>General FE College incl Tertiary</v>
      </c>
      <c r="C95" t="str">
        <f t="shared" si="14"/>
        <v>Medium</v>
      </c>
      <c r="D95" t="str">
        <f t="shared" si="15"/>
        <v>Part-Time</v>
      </c>
      <c r="E95" t="str">
        <f t="shared" si="16"/>
        <v>unclassified level</v>
      </c>
      <c r="F95" t="str">
        <f t="shared" si="17"/>
        <v>Arts and Languages</v>
      </c>
      <c r="G95" t="str">
        <f t="shared" si="18"/>
        <v>Mature</v>
      </c>
      <c r="H95" t="str">
        <f t="shared" si="19"/>
        <v>Female</v>
      </c>
      <c r="I95" t="str">
        <f t="shared" si="20"/>
        <v>High White</v>
      </c>
      <c r="J95" t="str">
        <f t="shared" si="12"/>
        <v>CC-M11</v>
      </c>
      <c r="K95">
        <f t="shared" si="23"/>
        <v>14</v>
      </c>
      <c r="L95" t="str">
        <f t="shared" si="21"/>
        <v>SC-M6</v>
      </c>
      <c r="M95">
        <f t="shared" si="22"/>
        <v>4</v>
      </c>
      <c r="S95" t="s">
        <v>321</v>
      </c>
      <c r="T95">
        <v>1</v>
      </c>
      <c r="U95">
        <v>2</v>
      </c>
      <c r="V95">
        <v>1</v>
      </c>
      <c r="W95">
        <v>5</v>
      </c>
      <c r="X95">
        <v>1</v>
      </c>
      <c r="Y95">
        <v>2</v>
      </c>
      <c r="Z95">
        <v>1</v>
      </c>
      <c r="AA95">
        <v>8</v>
      </c>
      <c r="AB95">
        <v>14</v>
      </c>
      <c r="AC95">
        <v>1</v>
      </c>
      <c r="AD95">
        <v>68</v>
      </c>
      <c r="AE95">
        <v>13</v>
      </c>
    </row>
    <row r="96" spans="1:31">
      <c r="A96" t="s">
        <v>629</v>
      </c>
      <c r="B96" t="str">
        <f t="shared" si="13"/>
        <v>General FE College incl Tertiary</v>
      </c>
      <c r="C96" t="str">
        <f t="shared" si="14"/>
        <v>Very Large</v>
      </c>
      <c r="D96" t="str">
        <f t="shared" si="15"/>
        <v>Part-Time</v>
      </c>
      <c r="E96" t="str">
        <f t="shared" si="16"/>
        <v>level 2</v>
      </c>
      <c r="F96" t="str">
        <f t="shared" si="17"/>
        <v>Construction, public services and key skills</v>
      </c>
      <c r="G96" t="str">
        <f t="shared" si="18"/>
        <v>Mature</v>
      </c>
      <c r="H96" t="str">
        <f t="shared" si="19"/>
        <v>Male</v>
      </c>
      <c r="I96" t="str">
        <f t="shared" si="20"/>
        <v>High White</v>
      </c>
      <c r="J96" t="str">
        <f t="shared" si="12"/>
        <v>CC-VL14</v>
      </c>
      <c r="K96">
        <f t="shared" si="23"/>
        <v>13</v>
      </c>
      <c r="L96" t="str">
        <f t="shared" si="21"/>
        <v>SC-VL9</v>
      </c>
      <c r="M96">
        <f t="shared" si="22"/>
        <v>6</v>
      </c>
      <c r="S96" t="s">
        <v>347</v>
      </c>
      <c r="T96">
        <v>1</v>
      </c>
      <c r="U96">
        <v>4</v>
      </c>
      <c r="V96">
        <v>1</v>
      </c>
      <c r="W96">
        <v>3</v>
      </c>
      <c r="X96">
        <v>2</v>
      </c>
      <c r="Y96">
        <v>2</v>
      </c>
      <c r="Z96">
        <v>3</v>
      </c>
      <c r="AA96">
        <v>8</v>
      </c>
      <c r="AB96">
        <v>12</v>
      </c>
      <c r="AC96">
        <v>3</v>
      </c>
      <c r="AD96">
        <v>30</v>
      </c>
      <c r="AE96">
        <v>47</v>
      </c>
    </row>
    <row r="97" spans="1:31">
      <c r="A97" t="s">
        <v>630</v>
      </c>
      <c r="B97" t="str">
        <f t="shared" si="13"/>
        <v>Special college - Agriculture and horticulture</v>
      </c>
      <c r="C97" t="str">
        <f t="shared" si="14"/>
        <v>Small</v>
      </c>
      <c r="D97" t="str">
        <f t="shared" si="15"/>
        <v>Balanced</v>
      </c>
      <c r="E97" t="str">
        <f t="shared" si="16"/>
        <v>Multiple</v>
      </c>
      <c r="F97" t="str">
        <f t="shared" si="17"/>
        <v>Agricultural Colleges</v>
      </c>
      <c r="G97" t="str">
        <f t="shared" si="18"/>
        <v>Mature</v>
      </c>
      <c r="H97" t="str">
        <f t="shared" si="19"/>
        <v>Male</v>
      </c>
      <c r="I97" t="str">
        <f t="shared" si="20"/>
        <v>Very High White</v>
      </c>
      <c r="J97" t="str">
        <f t="shared" si="12"/>
        <v>CC-S4</v>
      </c>
      <c r="K97">
        <f t="shared" si="23"/>
        <v>3</v>
      </c>
      <c r="L97" t="str">
        <f t="shared" si="21"/>
        <v>SC-S11</v>
      </c>
      <c r="M97">
        <f t="shared" si="22"/>
        <v>6</v>
      </c>
      <c r="S97" t="s">
        <v>1</v>
      </c>
      <c r="T97">
        <v>4</v>
      </c>
      <c r="U97">
        <v>1</v>
      </c>
      <c r="V97">
        <v>2</v>
      </c>
      <c r="W97">
        <v>1</v>
      </c>
      <c r="X97">
        <v>4</v>
      </c>
      <c r="Y97">
        <v>2</v>
      </c>
      <c r="Z97">
        <v>3</v>
      </c>
      <c r="AA97">
        <v>1</v>
      </c>
      <c r="AB97">
        <v>10</v>
      </c>
      <c r="AC97">
        <v>3</v>
      </c>
      <c r="AD97">
        <v>53</v>
      </c>
      <c r="AE97">
        <v>56</v>
      </c>
    </row>
    <row r="98" spans="1:31">
      <c r="A98" t="s">
        <v>631</v>
      </c>
      <c r="B98" t="str">
        <f t="shared" si="13"/>
        <v>General FE College incl Tertiary</v>
      </c>
      <c r="C98" t="str">
        <f t="shared" si="14"/>
        <v>Small</v>
      </c>
      <c r="D98" t="str">
        <f t="shared" si="15"/>
        <v>Balanced</v>
      </c>
      <c r="E98" t="str">
        <f t="shared" si="16"/>
        <v>Multiple</v>
      </c>
      <c r="F98" t="str">
        <f t="shared" si="17"/>
        <v>Broad Subject Mix</v>
      </c>
      <c r="G98" t="str">
        <f t="shared" si="18"/>
        <v>Mature</v>
      </c>
      <c r="H98" t="str">
        <f t="shared" si="19"/>
        <v>Balanced</v>
      </c>
      <c r="I98" t="str">
        <f t="shared" si="20"/>
        <v>High White</v>
      </c>
      <c r="J98" t="str">
        <f t="shared" si="12"/>
        <v>CC-S7</v>
      </c>
      <c r="K98">
        <f t="shared" si="23"/>
        <v>2</v>
      </c>
      <c r="L98" t="str">
        <f t="shared" si="21"/>
        <v>SC-S1</v>
      </c>
      <c r="M98">
        <f t="shared" si="22"/>
        <v>2</v>
      </c>
      <c r="S98" t="s">
        <v>325</v>
      </c>
      <c r="T98">
        <v>1</v>
      </c>
      <c r="U98">
        <v>1</v>
      </c>
      <c r="V98">
        <v>2</v>
      </c>
      <c r="W98">
        <v>1</v>
      </c>
      <c r="X98">
        <v>7</v>
      </c>
      <c r="Y98">
        <v>2</v>
      </c>
      <c r="Z98">
        <v>2</v>
      </c>
      <c r="AA98">
        <v>8</v>
      </c>
      <c r="AB98">
        <v>3</v>
      </c>
      <c r="AC98">
        <v>4</v>
      </c>
      <c r="AD98">
        <v>12</v>
      </c>
      <c r="AE98">
        <v>26</v>
      </c>
    </row>
    <row r="99" spans="1:31">
      <c r="A99" t="s">
        <v>632</v>
      </c>
      <c r="B99" t="str">
        <f t="shared" si="13"/>
        <v>Sixth form college</v>
      </c>
      <c r="C99" t="str">
        <f t="shared" si="14"/>
        <v>Small</v>
      </c>
      <c r="D99" t="str">
        <f t="shared" si="15"/>
        <v>Full-Time</v>
      </c>
      <c r="E99" t="str">
        <f t="shared" si="16"/>
        <v>Level 3</v>
      </c>
      <c r="F99" t="str">
        <f t="shared" si="17"/>
        <v>Liberal arts and sciences</v>
      </c>
      <c r="G99" t="str">
        <f t="shared" si="18"/>
        <v>Mature</v>
      </c>
      <c r="H99" t="str">
        <f t="shared" si="19"/>
        <v>Female</v>
      </c>
      <c r="I99" t="str">
        <f t="shared" si="20"/>
        <v>High White</v>
      </c>
      <c r="J99" t="str">
        <f t="shared" si="12"/>
        <v>CC-S13</v>
      </c>
      <c r="K99">
        <f t="shared" si="23"/>
        <v>6</v>
      </c>
      <c r="L99" t="str">
        <f t="shared" si="21"/>
        <v>SC-S5</v>
      </c>
      <c r="M99">
        <f t="shared" si="22"/>
        <v>4</v>
      </c>
      <c r="S99" t="s">
        <v>70</v>
      </c>
      <c r="T99">
        <v>2</v>
      </c>
      <c r="U99">
        <v>1</v>
      </c>
      <c r="V99">
        <v>3</v>
      </c>
      <c r="W99">
        <v>2</v>
      </c>
      <c r="X99">
        <v>6</v>
      </c>
      <c r="Y99">
        <v>2</v>
      </c>
      <c r="Z99">
        <v>1</v>
      </c>
      <c r="AA99">
        <v>8</v>
      </c>
      <c r="AB99">
        <v>1</v>
      </c>
      <c r="AC99">
        <v>1</v>
      </c>
      <c r="AD99">
        <v>26</v>
      </c>
      <c r="AE99">
        <v>20</v>
      </c>
    </row>
    <row r="100" spans="1:31">
      <c r="A100" t="s">
        <v>633</v>
      </c>
      <c r="B100" t="str">
        <f t="shared" si="13"/>
        <v>General FE College incl Tertiary</v>
      </c>
      <c r="C100" t="str">
        <f t="shared" si="14"/>
        <v>Large</v>
      </c>
      <c r="D100" t="str">
        <f t="shared" si="15"/>
        <v>Balanced</v>
      </c>
      <c r="E100" t="str">
        <f t="shared" si="16"/>
        <v>Multiple</v>
      </c>
      <c r="F100" t="str">
        <f t="shared" si="17"/>
        <v>Broad Subject Mix</v>
      </c>
      <c r="G100" t="str">
        <f t="shared" si="18"/>
        <v>Mature</v>
      </c>
      <c r="H100" t="str">
        <f t="shared" si="19"/>
        <v>Balanced</v>
      </c>
      <c r="I100" t="str">
        <f t="shared" si="20"/>
        <v>Very High White</v>
      </c>
      <c r="J100" t="str">
        <f t="shared" si="12"/>
        <v>CC-L2</v>
      </c>
      <c r="K100">
        <f t="shared" si="23"/>
        <v>2</v>
      </c>
      <c r="L100" t="str">
        <f t="shared" si="21"/>
        <v>SC-L4</v>
      </c>
      <c r="M100">
        <f t="shared" si="22"/>
        <v>2</v>
      </c>
      <c r="S100" t="s">
        <v>340</v>
      </c>
      <c r="T100">
        <v>1</v>
      </c>
      <c r="U100">
        <v>3</v>
      </c>
      <c r="V100">
        <v>2</v>
      </c>
      <c r="W100">
        <v>1</v>
      </c>
      <c r="X100">
        <v>7</v>
      </c>
      <c r="Y100">
        <v>2</v>
      </c>
      <c r="Z100">
        <v>2</v>
      </c>
      <c r="AA100">
        <v>1</v>
      </c>
      <c r="AB100">
        <v>3</v>
      </c>
      <c r="AC100">
        <v>4</v>
      </c>
      <c r="AD100">
        <v>59</v>
      </c>
      <c r="AE100">
        <v>32</v>
      </c>
    </row>
    <row r="101" spans="1:31">
      <c r="A101" t="s">
        <v>634</v>
      </c>
      <c r="B101" t="str">
        <f t="shared" si="13"/>
        <v>General FE College incl Tertiary</v>
      </c>
      <c r="C101" t="str">
        <f t="shared" si="14"/>
        <v>Medium</v>
      </c>
      <c r="D101" t="str">
        <f t="shared" si="15"/>
        <v>Balanced</v>
      </c>
      <c r="E101" t="str">
        <f t="shared" si="16"/>
        <v>level 2</v>
      </c>
      <c r="F101" t="str">
        <f t="shared" si="17"/>
        <v>Broad Subject Mix</v>
      </c>
      <c r="G101" t="str">
        <f t="shared" si="18"/>
        <v>Young</v>
      </c>
      <c r="H101" t="str">
        <f t="shared" si="19"/>
        <v>Balanced</v>
      </c>
      <c r="I101" t="str">
        <f t="shared" si="20"/>
        <v>Very High White</v>
      </c>
      <c r="J101" t="str">
        <f t="shared" si="12"/>
        <v>CC-M9</v>
      </c>
      <c r="K101">
        <f t="shared" si="23"/>
        <v>5</v>
      </c>
      <c r="L101" t="str">
        <f t="shared" si="21"/>
        <v>SC-M16</v>
      </c>
      <c r="M101">
        <f t="shared" si="22"/>
        <v>8</v>
      </c>
      <c r="S101" t="s">
        <v>301</v>
      </c>
      <c r="T101">
        <v>1</v>
      </c>
      <c r="U101">
        <v>2</v>
      </c>
      <c r="V101">
        <v>2</v>
      </c>
      <c r="W101">
        <v>3</v>
      </c>
      <c r="X101">
        <v>7</v>
      </c>
      <c r="Y101">
        <v>1</v>
      </c>
      <c r="Z101">
        <v>2</v>
      </c>
      <c r="AA101">
        <v>1</v>
      </c>
      <c r="AB101">
        <v>9</v>
      </c>
      <c r="AC101">
        <v>2</v>
      </c>
      <c r="AD101">
        <v>50</v>
      </c>
      <c r="AE101">
        <v>39</v>
      </c>
    </row>
    <row r="102" spans="1:31">
      <c r="A102" t="s">
        <v>635</v>
      </c>
      <c r="B102" t="str">
        <f t="shared" si="13"/>
        <v>Special College</v>
      </c>
      <c r="C102" t="str">
        <f t="shared" si="14"/>
        <v>Small</v>
      </c>
      <c r="D102" t="str">
        <f t="shared" si="15"/>
        <v>Full-Time</v>
      </c>
      <c r="E102" t="str">
        <f t="shared" si="16"/>
        <v>Multiple</v>
      </c>
      <c r="F102" t="str">
        <f t="shared" si="17"/>
        <v>Applied Subjects and Skills</v>
      </c>
      <c r="G102" t="str">
        <f t="shared" si="18"/>
        <v>Young</v>
      </c>
      <c r="H102" t="str">
        <f t="shared" si="19"/>
        <v>Male</v>
      </c>
      <c r="I102" t="str">
        <f t="shared" si="20"/>
        <v>Very High White</v>
      </c>
      <c r="J102" t="str">
        <f t="shared" si="12"/>
        <v>CC-S16</v>
      </c>
      <c r="K102">
        <f t="shared" si="23"/>
        <v>14</v>
      </c>
      <c r="L102" t="str">
        <f t="shared" si="21"/>
        <v>SC-S27</v>
      </c>
      <c r="M102">
        <f t="shared" si="22"/>
        <v>12</v>
      </c>
      <c r="S102" t="s">
        <v>47</v>
      </c>
      <c r="T102">
        <v>3</v>
      </c>
      <c r="U102">
        <v>1</v>
      </c>
      <c r="V102">
        <v>3</v>
      </c>
      <c r="W102">
        <v>1</v>
      </c>
      <c r="X102">
        <v>8</v>
      </c>
      <c r="Y102">
        <v>1</v>
      </c>
      <c r="Z102">
        <v>3</v>
      </c>
      <c r="AA102">
        <v>1</v>
      </c>
      <c r="AB102">
        <v>14</v>
      </c>
      <c r="AC102">
        <v>11</v>
      </c>
      <c r="AD102">
        <v>23</v>
      </c>
      <c r="AE102">
        <v>53</v>
      </c>
    </row>
    <row r="103" spans="1:31">
      <c r="A103" t="s">
        <v>869</v>
      </c>
      <c r="B103" t="str">
        <f t="shared" si="13"/>
        <v>General FE College incl Tertiary</v>
      </c>
      <c r="C103" t="str">
        <f t="shared" si="14"/>
        <v>Medium</v>
      </c>
      <c r="D103" t="str">
        <f t="shared" si="15"/>
        <v>Balanced</v>
      </c>
      <c r="E103" t="str">
        <f t="shared" si="16"/>
        <v>Multiple</v>
      </c>
      <c r="F103" t="str">
        <f t="shared" si="17"/>
        <v>Broad Subject Mix</v>
      </c>
      <c r="G103" t="str">
        <f t="shared" si="18"/>
        <v>Mature</v>
      </c>
      <c r="H103" t="str">
        <f t="shared" si="19"/>
        <v>Balanced</v>
      </c>
      <c r="I103" t="str">
        <f t="shared" si="20"/>
        <v>High White</v>
      </c>
      <c r="J103" t="str">
        <f t="shared" si="12"/>
        <v>CC-M5</v>
      </c>
      <c r="K103">
        <f t="shared" si="23"/>
        <v>2</v>
      </c>
      <c r="L103" t="str">
        <f t="shared" si="21"/>
        <v>SC-M1</v>
      </c>
      <c r="M103">
        <f t="shared" si="22"/>
        <v>2</v>
      </c>
      <c r="S103" t="s">
        <v>274</v>
      </c>
      <c r="T103">
        <v>1</v>
      </c>
      <c r="U103">
        <v>2</v>
      </c>
      <c r="V103">
        <v>2</v>
      </c>
      <c r="W103">
        <v>1</v>
      </c>
      <c r="X103">
        <v>7</v>
      </c>
      <c r="Y103">
        <v>2</v>
      </c>
      <c r="Z103">
        <v>2</v>
      </c>
      <c r="AA103">
        <v>8</v>
      </c>
      <c r="AB103">
        <v>3</v>
      </c>
      <c r="AC103">
        <v>4</v>
      </c>
      <c r="AD103">
        <v>55</v>
      </c>
      <c r="AE103">
        <v>24</v>
      </c>
    </row>
    <row r="104" spans="1:31">
      <c r="A104" t="s">
        <v>636</v>
      </c>
      <c r="B104" t="str">
        <f t="shared" si="13"/>
        <v>General FE College incl Tertiary</v>
      </c>
      <c r="C104" t="str">
        <f t="shared" si="14"/>
        <v>Medium</v>
      </c>
      <c r="D104" t="str">
        <f t="shared" si="15"/>
        <v>Balanced</v>
      </c>
      <c r="E104" t="str">
        <f t="shared" si="16"/>
        <v>Multiple</v>
      </c>
      <c r="F104" t="str">
        <f t="shared" si="17"/>
        <v>Broad Subject Mix</v>
      </c>
      <c r="G104" t="str">
        <f t="shared" si="18"/>
        <v>Mature</v>
      </c>
      <c r="H104" t="str">
        <f t="shared" si="19"/>
        <v>Balanced</v>
      </c>
      <c r="I104" t="str">
        <f t="shared" si="20"/>
        <v>Very High White</v>
      </c>
      <c r="J104" t="str">
        <f t="shared" si="12"/>
        <v>CC-M5</v>
      </c>
      <c r="K104">
        <f t="shared" si="23"/>
        <v>2</v>
      </c>
      <c r="L104" t="str">
        <f t="shared" si="21"/>
        <v>SC-M5</v>
      </c>
      <c r="M104">
        <f t="shared" si="22"/>
        <v>2</v>
      </c>
      <c r="S104" t="s">
        <v>4</v>
      </c>
      <c r="T104">
        <v>1</v>
      </c>
      <c r="U104">
        <v>2</v>
      </c>
      <c r="V104">
        <v>2</v>
      </c>
      <c r="W104">
        <v>1</v>
      </c>
      <c r="X104">
        <v>7</v>
      </c>
      <c r="Y104">
        <v>2</v>
      </c>
      <c r="Z104">
        <v>2</v>
      </c>
      <c r="AA104">
        <v>1</v>
      </c>
      <c r="AB104">
        <v>3</v>
      </c>
      <c r="AC104">
        <v>4</v>
      </c>
      <c r="AD104">
        <v>55</v>
      </c>
      <c r="AE104">
        <v>19</v>
      </c>
    </row>
    <row r="105" spans="1:31">
      <c r="A105" t="s">
        <v>870</v>
      </c>
      <c r="B105" t="str">
        <f t="shared" si="13"/>
        <v>Specialist Designated college</v>
      </c>
      <c r="C105" t="str">
        <f t="shared" si="14"/>
        <v>Small</v>
      </c>
      <c r="D105" t="str">
        <f t="shared" si="15"/>
        <v>Part-Time</v>
      </c>
      <c r="E105" t="str">
        <f t="shared" si="16"/>
        <v>level 2</v>
      </c>
      <c r="F105" t="str">
        <f t="shared" si="17"/>
        <v>Preperation for life and work</v>
      </c>
      <c r="G105" t="str">
        <f t="shared" si="18"/>
        <v>Mature</v>
      </c>
      <c r="H105" t="str">
        <f t="shared" si="19"/>
        <v>Balanced</v>
      </c>
      <c r="I105" t="str">
        <f t="shared" si="20"/>
        <v>Multiple</v>
      </c>
      <c r="J105" t="str">
        <f t="shared" si="12"/>
        <v>CC-S28</v>
      </c>
      <c r="K105">
        <f t="shared" si="23"/>
        <v>13</v>
      </c>
      <c r="L105" t="str">
        <f t="shared" si="21"/>
        <v>SC-S2</v>
      </c>
      <c r="M105">
        <f t="shared" si="22"/>
        <v>1</v>
      </c>
      <c r="S105" t="s">
        <v>16</v>
      </c>
      <c r="T105">
        <v>5</v>
      </c>
      <c r="U105">
        <v>1</v>
      </c>
      <c r="V105">
        <v>1</v>
      </c>
      <c r="W105">
        <v>3</v>
      </c>
      <c r="X105">
        <v>5</v>
      </c>
      <c r="Y105">
        <v>2</v>
      </c>
      <c r="Z105">
        <v>2</v>
      </c>
      <c r="AA105">
        <v>7</v>
      </c>
      <c r="AB105">
        <v>12</v>
      </c>
      <c r="AC105">
        <v>5</v>
      </c>
      <c r="AD105">
        <v>28</v>
      </c>
      <c r="AE105">
        <v>30</v>
      </c>
    </row>
    <row r="106" spans="1:31">
      <c r="A106" t="s">
        <v>637</v>
      </c>
      <c r="B106" t="str">
        <f t="shared" si="13"/>
        <v>Sixth form college</v>
      </c>
      <c r="C106" t="str">
        <f t="shared" si="14"/>
        <v>Small</v>
      </c>
      <c r="D106" t="str">
        <f t="shared" si="15"/>
        <v>Balanced</v>
      </c>
      <c r="E106" t="str">
        <f t="shared" si="16"/>
        <v>Level 3</v>
      </c>
      <c r="F106" t="str">
        <f t="shared" si="17"/>
        <v>Liberal arts and sciences</v>
      </c>
      <c r="G106" t="str">
        <f t="shared" si="18"/>
        <v>Mature</v>
      </c>
      <c r="H106" t="str">
        <f t="shared" si="19"/>
        <v>Female</v>
      </c>
      <c r="I106" t="str">
        <f t="shared" si="20"/>
        <v>Very High White</v>
      </c>
      <c r="J106" t="str">
        <f t="shared" si="12"/>
        <v>CC-S1</v>
      </c>
      <c r="K106">
        <f t="shared" si="23"/>
        <v>14</v>
      </c>
      <c r="L106" t="str">
        <f t="shared" si="21"/>
        <v>SC-S8</v>
      </c>
      <c r="M106">
        <f t="shared" si="22"/>
        <v>4</v>
      </c>
      <c r="S106" t="s">
        <v>68</v>
      </c>
      <c r="T106">
        <v>2</v>
      </c>
      <c r="U106">
        <v>1</v>
      </c>
      <c r="V106">
        <v>2</v>
      </c>
      <c r="W106">
        <v>2</v>
      </c>
      <c r="X106">
        <v>6</v>
      </c>
      <c r="Y106">
        <v>2</v>
      </c>
      <c r="Z106">
        <v>1</v>
      </c>
      <c r="AA106">
        <v>1</v>
      </c>
      <c r="AB106">
        <v>14</v>
      </c>
      <c r="AC106">
        <v>1</v>
      </c>
      <c r="AD106">
        <v>25</v>
      </c>
      <c r="AE106">
        <v>3</v>
      </c>
    </row>
    <row r="107" spans="1:31">
      <c r="A107" t="s">
        <v>638</v>
      </c>
      <c r="B107" t="str">
        <f t="shared" si="13"/>
        <v>General FE College incl Tertiary</v>
      </c>
      <c r="C107" t="str">
        <f t="shared" si="14"/>
        <v>Small</v>
      </c>
      <c r="D107" t="str">
        <f t="shared" si="15"/>
        <v>Balanced</v>
      </c>
      <c r="E107" t="str">
        <f t="shared" si="16"/>
        <v>Multiple</v>
      </c>
      <c r="F107" t="str">
        <f t="shared" si="17"/>
        <v>Applied Subjects and Skills</v>
      </c>
      <c r="G107" t="str">
        <f t="shared" si="18"/>
        <v>Mature</v>
      </c>
      <c r="H107" t="str">
        <f t="shared" si="19"/>
        <v>Male</v>
      </c>
      <c r="I107" t="str">
        <f t="shared" si="20"/>
        <v>Very High White</v>
      </c>
      <c r="J107" t="str">
        <f t="shared" si="12"/>
        <v>CC-S5</v>
      </c>
      <c r="K107">
        <f t="shared" si="23"/>
        <v>1</v>
      </c>
      <c r="L107" t="str">
        <f t="shared" si="21"/>
        <v>SC-S11</v>
      </c>
      <c r="M107">
        <f t="shared" si="22"/>
        <v>6</v>
      </c>
      <c r="S107" t="s">
        <v>304</v>
      </c>
      <c r="T107">
        <v>1</v>
      </c>
      <c r="U107">
        <v>1</v>
      </c>
      <c r="V107">
        <v>2</v>
      </c>
      <c r="W107">
        <v>1</v>
      </c>
      <c r="X107">
        <v>8</v>
      </c>
      <c r="Y107">
        <v>2</v>
      </c>
      <c r="Z107">
        <v>3</v>
      </c>
      <c r="AA107">
        <v>1</v>
      </c>
      <c r="AB107">
        <v>4</v>
      </c>
      <c r="AC107">
        <v>3</v>
      </c>
      <c r="AD107">
        <v>65</v>
      </c>
      <c r="AE107">
        <v>56</v>
      </c>
    </row>
    <row r="108" spans="1:31">
      <c r="A108" t="s">
        <v>639</v>
      </c>
      <c r="B108" t="str">
        <f t="shared" si="13"/>
        <v>General FE College incl Tertiary</v>
      </c>
      <c r="C108" t="str">
        <f t="shared" si="14"/>
        <v>Very Large</v>
      </c>
      <c r="D108" t="str">
        <f t="shared" si="15"/>
        <v>Balanced</v>
      </c>
      <c r="E108" t="str">
        <f t="shared" si="16"/>
        <v>level 2</v>
      </c>
      <c r="F108" t="str">
        <f t="shared" si="17"/>
        <v>Applied Subjects and Skills</v>
      </c>
      <c r="G108" t="str">
        <f t="shared" si="18"/>
        <v>Mature</v>
      </c>
      <c r="H108" t="str">
        <f t="shared" si="19"/>
        <v>Male</v>
      </c>
      <c r="I108" t="str">
        <f t="shared" si="20"/>
        <v>Very High White</v>
      </c>
      <c r="J108" t="str">
        <f t="shared" si="12"/>
        <v>CC-VL3</v>
      </c>
      <c r="K108">
        <f t="shared" si="23"/>
        <v>4</v>
      </c>
      <c r="L108" t="str">
        <f t="shared" si="21"/>
        <v>SC-VL12</v>
      </c>
      <c r="M108">
        <f t="shared" si="22"/>
        <v>6</v>
      </c>
      <c r="S108" t="s">
        <v>151</v>
      </c>
      <c r="T108">
        <v>1</v>
      </c>
      <c r="U108">
        <v>4</v>
      </c>
      <c r="V108">
        <v>2</v>
      </c>
      <c r="W108">
        <v>3</v>
      </c>
      <c r="X108">
        <v>8</v>
      </c>
      <c r="Y108">
        <v>2</v>
      </c>
      <c r="Z108">
        <v>3</v>
      </c>
      <c r="AA108">
        <v>1</v>
      </c>
      <c r="AB108">
        <v>6</v>
      </c>
      <c r="AC108">
        <v>3</v>
      </c>
      <c r="AD108">
        <v>44</v>
      </c>
      <c r="AE108">
        <v>46</v>
      </c>
    </row>
    <row r="109" spans="1:31">
      <c r="A109" t="s">
        <v>640</v>
      </c>
      <c r="B109" t="str">
        <f t="shared" si="13"/>
        <v>Sixth form college</v>
      </c>
      <c r="C109" t="str">
        <f t="shared" si="14"/>
        <v>Small</v>
      </c>
      <c r="D109" t="str">
        <f t="shared" si="15"/>
        <v>Full-Time</v>
      </c>
      <c r="E109" t="str">
        <f t="shared" si="16"/>
        <v>Level 3</v>
      </c>
      <c r="F109" t="str">
        <f t="shared" si="17"/>
        <v>Broad Subject Mix</v>
      </c>
      <c r="G109" t="str">
        <f t="shared" si="18"/>
        <v>Young</v>
      </c>
      <c r="H109" t="str">
        <f t="shared" si="19"/>
        <v>Balanced</v>
      </c>
      <c r="I109" t="str">
        <f t="shared" si="20"/>
        <v>Indian</v>
      </c>
      <c r="J109" t="str">
        <f t="shared" si="12"/>
        <v>CC-S12</v>
      </c>
      <c r="K109">
        <f t="shared" si="23"/>
        <v>14</v>
      </c>
      <c r="L109" t="str">
        <f t="shared" si="21"/>
        <v>SC-S12</v>
      </c>
      <c r="M109">
        <f t="shared" si="22"/>
        <v>7</v>
      </c>
      <c r="S109" t="s">
        <v>74</v>
      </c>
      <c r="T109">
        <v>2</v>
      </c>
      <c r="U109">
        <v>1</v>
      </c>
      <c r="V109">
        <v>3</v>
      </c>
      <c r="W109">
        <v>2</v>
      </c>
      <c r="X109">
        <v>7</v>
      </c>
      <c r="Y109">
        <v>1</v>
      </c>
      <c r="Z109">
        <v>2</v>
      </c>
      <c r="AA109">
        <v>6</v>
      </c>
      <c r="AB109">
        <v>14</v>
      </c>
      <c r="AC109">
        <v>7</v>
      </c>
      <c r="AD109">
        <v>27</v>
      </c>
      <c r="AE109">
        <v>42</v>
      </c>
    </row>
    <row r="110" spans="1:31">
      <c r="A110" t="s">
        <v>641</v>
      </c>
      <c r="B110" t="str">
        <f t="shared" si="13"/>
        <v>General FE College incl Tertiary</v>
      </c>
      <c r="C110" t="str">
        <f t="shared" si="14"/>
        <v>Very Large</v>
      </c>
      <c r="D110" t="str">
        <f t="shared" si="15"/>
        <v>Part-Time</v>
      </c>
      <c r="E110" t="str">
        <f t="shared" si="16"/>
        <v>Multiple</v>
      </c>
      <c r="F110" t="str">
        <f t="shared" si="17"/>
        <v>Applied Subjects and Skills</v>
      </c>
      <c r="G110" t="str">
        <f t="shared" si="18"/>
        <v>Mature</v>
      </c>
      <c r="H110" t="str">
        <f t="shared" si="19"/>
        <v>Balanced</v>
      </c>
      <c r="I110" t="str">
        <f t="shared" si="20"/>
        <v>High White</v>
      </c>
      <c r="J110" t="str">
        <f t="shared" si="12"/>
        <v>CC-VL8</v>
      </c>
      <c r="K110">
        <f t="shared" si="23"/>
        <v>8</v>
      </c>
      <c r="L110" t="str">
        <f t="shared" si="21"/>
        <v>SC-VL1</v>
      </c>
      <c r="M110">
        <f t="shared" si="22"/>
        <v>2</v>
      </c>
      <c r="S110" t="s">
        <v>188</v>
      </c>
      <c r="T110">
        <v>1</v>
      </c>
      <c r="U110">
        <v>4</v>
      </c>
      <c r="V110">
        <v>1</v>
      </c>
      <c r="W110">
        <v>1</v>
      </c>
      <c r="X110">
        <v>8</v>
      </c>
      <c r="Y110">
        <v>2</v>
      </c>
      <c r="Z110">
        <v>2</v>
      </c>
      <c r="AA110">
        <v>8</v>
      </c>
      <c r="AB110">
        <v>5</v>
      </c>
      <c r="AC110">
        <v>4</v>
      </c>
      <c r="AD110">
        <v>17</v>
      </c>
      <c r="AE110">
        <v>21</v>
      </c>
    </row>
    <row r="111" spans="1:31">
      <c r="A111" t="s">
        <v>642</v>
      </c>
      <c r="B111" t="str">
        <f t="shared" si="13"/>
        <v>Sixth form college</v>
      </c>
      <c r="C111" t="str">
        <f t="shared" si="14"/>
        <v>Small</v>
      </c>
      <c r="D111" t="str">
        <f t="shared" si="15"/>
        <v>Full-Time</v>
      </c>
      <c r="E111" t="str">
        <f t="shared" si="16"/>
        <v>Level 3</v>
      </c>
      <c r="F111" t="str">
        <f t="shared" si="17"/>
        <v>Liberal arts and sciences</v>
      </c>
      <c r="G111" t="str">
        <f t="shared" si="18"/>
        <v>Young</v>
      </c>
      <c r="H111" t="str">
        <f t="shared" si="19"/>
        <v>Balanced</v>
      </c>
      <c r="I111" t="str">
        <f t="shared" si="20"/>
        <v>High White</v>
      </c>
      <c r="J111" t="str">
        <f t="shared" si="12"/>
        <v>CC-S13</v>
      </c>
      <c r="K111">
        <f t="shared" si="23"/>
        <v>6</v>
      </c>
      <c r="L111" t="str">
        <f t="shared" si="21"/>
        <v>SC-S13</v>
      </c>
      <c r="M111">
        <f t="shared" si="22"/>
        <v>8</v>
      </c>
      <c r="S111" t="s">
        <v>75</v>
      </c>
      <c r="T111">
        <v>2</v>
      </c>
      <c r="U111">
        <v>1</v>
      </c>
      <c r="V111">
        <v>3</v>
      </c>
      <c r="W111">
        <v>2</v>
      </c>
      <c r="X111">
        <v>6</v>
      </c>
      <c r="Y111">
        <v>1</v>
      </c>
      <c r="Z111">
        <v>2</v>
      </c>
      <c r="AA111">
        <v>8</v>
      </c>
      <c r="AB111">
        <v>1</v>
      </c>
      <c r="AC111">
        <v>2</v>
      </c>
      <c r="AD111">
        <v>26</v>
      </c>
      <c r="AE111">
        <v>18</v>
      </c>
    </row>
    <row r="112" spans="1:31">
      <c r="A112" t="s">
        <v>643</v>
      </c>
      <c r="B112" t="str">
        <f t="shared" si="13"/>
        <v>General FE College incl Tertiary</v>
      </c>
      <c r="C112" t="str">
        <f t="shared" si="14"/>
        <v>Medium</v>
      </c>
      <c r="D112" t="str">
        <f t="shared" si="15"/>
        <v>Part-Time</v>
      </c>
      <c r="E112" t="str">
        <f t="shared" si="16"/>
        <v>level 2</v>
      </c>
      <c r="F112" t="str">
        <f t="shared" si="17"/>
        <v>Broad Subject Mix</v>
      </c>
      <c r="G112" t="str">
        <f t="shared" si="18"/>
        <v>Mature</v>
      </c>
      <c r="H112" t="str">
        <f t="shared" si="19"/>
        <v>Female</v>
      </c>
      <c r="I112" t="str">
        <f t="shared" si="20"/>
        <v>High White</v>
      </c>
      <c r="J112" t="str">
        <f t="shared" si="12"/>
        <v>CC-M18</v>
      </c>
      <c r="K112">
        <f t="shared" si="23"/>
        <v>12</v>
      </c>
      <c r="L112" t="str">
        <f t="shared" si="21"/>
        <v>SC-M6</v>
      </c>
      <c r="M112">
        <f t="shared" si="22"/>
        <v>4</v>
      </c>
      <c r="S112" t="s">
        <v>341</v>
      </c>
      <c r="T112">
        <v>1</v>
      </c>
      <c r="U112">
        <v>2</v>
      </c>
      <c r="V112">
        <v>1</v>
      </c>
      <c r="W112">
        <v>3</v>
      </c>
      <c r="X112">
        <v>7</v>
      </c>
      <c r="Y112">
        <v>2</v>
      </c>
      <c r="Z112">
        <v>1</v>
      </c>
      <c r="AA112">
        <v>8</v>
      </c>
      <c r="AB112">
        <v>7</v>
      </c>
      <c r="AC112">
        <v>1</v>
      </c>
      <c r="AD112">
        <v>39</v>
      </c>
      <c r="AE112">
        <v>13</v>
      </c>
    </row>
    <row r="113" spans="1:31">
      <c r="A113" t="s">
        <v>644</v>
      </c>
      <c r="B113" t="str">
        <f t="shared" si="13"/>
        <v>General FE College incl Tertiary</v>
      </c>
      <c r="C113" t="str">
        <f t="shared" si="14"/>
        <v>Medium</v>
      </c>
      <c r="D113" t="str">
        <f t="shared" si="15"/>
        <v>Part-Time</v>
      </c>
      <c r="E113" t="str">
        <f t="shared" si="16"/>
        <v>level 2</v>
      </c>
      <c r="F113" t="str">
        <f t="shared" si="17"/>
        <v>Applied Subjects and Skills</v>
      </c>
      <c r="G113" t="str">
        <f t="shared" si="18"/>
        <v>Mature</v>
      </c>
      <c r="H113" t="str">
        <f t="shared" si="19"/>
        <v>Female</v>
      </c>
      <c r="I113" t="str">
        <f t="shared" si="20"/>
        <v>Very High White</v>
      </c>
      <c r="J113" t="str">
        <f t="shared" si="12"/>
        <v>CC-M17</v>
      </c>
      <c r="K113">
        <f t="shared" si="23"/>
        <v>11</v>
      </c>
      <c r="L113" t="str">
        <f t="shared" si="21"/>
        <v>SC-M10</v>
      </c>
      <c r="M113">
        <f t="shared" si="22"/>
        <v>4</v>
      </c>
      <c r="S113" t="s">
        <v>170</v>
      </c>
      <c r="T113">
        <v>1</v>
      </c>
      <c r="U113">
        <v>2</v>
      </c>
      <c r="V113">
        <v>1</v>
      </c>
      <c r="W113">
        <v>3</v>
      </c>
      <c r="X113">
        <v>8</v>
      </c>
      <c r="Y113">
        <v>2</v>
      </c>
      <c r="Z113">
        <v>1</v>
      </c>
      <c r="AA113">
        <v>1</v>
      </c>
      <c r="AB113">
        <v>2</v>
      </c>
      <c r="AC113">
        <v>1</v>
      </c>
      <c r="AD113">
        <v>34</v>
      </c>
      <c r="AE113">
        <v>15</v>
      </c>
    </row>
    <row r="114" spans="1:31">
      <c r="A114" t="s">
        <v>645</v>
      </c>
      <c r="B114" t="str">
        <f t="shared" si="13"/>
        <v>Sixth form college</v>
      </c>
      <c r="C114" t="str">
        <f t="shared" si="14"/>
        <v>Small</v>
      </c>
      <c r="D114" t="str">
        <f t="shared" si="15"/>
        <v>Full-Time</v>
      </c>
      <c r="E114" t="str">
        <f t="shared" si="16"/>
        <v>Level 3</v>
      </c>
      <c r="F114" t="str">
        <f t="shared" si="17"/>
        <v>Liberal arts and sciences</v>
      </c>
      <c r="G114" t="str">
        <f t="shared" si="18"/>
        <v>Young</v>
      </c>
      <c r="H114" t="str">
        <f t="shared" si="19"/>
        <v>Female</v>
      </c>
      <c r="I114" t="str">
        <f t="shared" si="20"/>
        <v>High White</v>
      </c>
      <c r="J114" t="str">
        <f t="shared" si="12"/>
        <v>CC-S13</v>
      </c>
      <c r="K114">
        <f t="shared" si="23"/>
        <v>6</v>
      </c>
      <c r="L114" t="str">
        <f t="shared" si="21"/>
        <v>SC-S19</v>
      </c>
      <c r="M114">
        <f t="shared" si="22"/>
        <v>10</v>
      </c>
      <c r="S114" t="s">
        <v>92</v>
      </c>
      <c r="T114">
        <v>2</v>
      </c>
      <c r="U114">
        <v>1</v>
      </c>
      <c r="V114">
        <v>3</v>
      </c>
      <c r="W114">
        <v>2</v>
      </c>
      <c r="X114">
        <v>6</v>
      </c>
      <c r="Y114">
        <v>1</v>
      </c>
      <c r="Z114">
        <v>1</v>
      </c>
      <c r="AA114">
        <v>8</v>
      </c>
      <c r="AB114">
        <v>1</v>
      </c>
      <c r="AC114">
        <v>9</v>
      </c>
      <c r="AD114">
        <v>26</v>
      </c>
      <c r="AE114">
        <v>43</v>
      </c>
    </row>
    <row r="115" spans="1:31">
      <c r="A115" t="s">
        <v>646</v>
      </c>
      <c r="B115" t="str">
        <f t="shared" si="13"/>
        <v>General FE College incl Tertiary</v>
      </c>
      <c r="C115" t="str">
        <f t="shared" si="14"/>
        <v>Medium</v>
      </c>
      <c r="D115" t="str">
        <f t="shared" si="15"/>
        <v>Part-Time</v>
      </c>
      <c r="E115" t="str">
        <f t="shared" si="16"/>
        <v>level 2</v>
      </c>
      <c r="F115" t="str">
        <f t="shared" si="17"/>
        <v>Broad Subject Mix</v>
      </c>
      <c r="G115" t="str">
        <f t="shared" si="18"/>
        <v>Mature</v>
      </c>
      <c r="H115" t="str">
        <f t="shared" si="19"/>
        <v>Female</v>
      </c>
      <c r="I115" t="str">
        <f t="shared" si="20"/>
        <v>African and Other Whites and White British</v>
      </c>
      <c r="J115" t="str">
        <f t="shared" si="12"/>
        <v>CC-M18</v>
      </c>
      <c r="K115">
        <f t="shared" si="23"/>
        <v>12</v>
      </c>
      <c r="L115" t="str">
        <f t="shared" si="21"/>
        <v>SC-M7</v>
      </c>
      <c r="M115">
        <f t="shared" si="22"/>
        <v>3</v>
      </c>
      <c r="S115" t="s">
        <v>319</v>
      </c>
      <c r="T115">
        <v>1</v>
      </c>
      <c r="U115">
        <v>2</v>
      </c>
      <c r="V115">
        <v>1</v>
      </c>
      <c r="W115">
        <v>3</v>
      </c>
      <c r="X115">
        <v>7</v>
      </c>
      <c r="Y115">
        <v>2</v>
      </c>
      <c r="Z115">
        <v>1</v>
      </c>
      <c r="AA115">
        <v>4</v>
      </c>
      <c r="AB115">
        <v>7</v>
      </c>
      <c r="AC115">
        <v>8</v>
      </c>
      <c r="AD115">
        <v>39</v>
      </c>
      <c r="AE115">
        <v>2</v>
      </c>
    </row>
    <row r="116" spans="1:31">
      <c r="A116" t="s">
        <v>892</v>
      </c>
      <c r="B116" t="str">
        <f t="shared" si="13"/>
        <v>General FE College incl Tertiary</v>
      </c>
      <c r="C116" t="str">
        <f t="shared" si="14"/>
        <v>Very Large</v>
      </c>
      <c r="D116" t="str">
        <f t="shared" si="15"/>
        <v>Part-Time</v>
      </c>
      <c r="E116" t="str">
        <f t="shared" si="16"/>
        <v>level 2</v>
      </c>
      <c r="F116" t="str">
        <f t="shared" si="17"/>
        <v>Applied Subjects and Skills</v>
      </c>
      <c r="G116" t="str">
        <f t="shared" si="18"/>
        <v>Mature</v>
      </c>
      <c r="H116" t="str">
        <f t="shared" si="19"/>
        <v>Balanced</v>
      </c>
      <c r="I116" t="str">
        <f t="shared" si="20"/>
        <v>Very High White</v>
      </c>
      <c r="J116" t="str">
        <f t="shared" si="12"/>
        <v>CC-VL12</v>
      </c>
      <c r="K116">
        <f t="shared" si="23"/>
        <v>11</v>
      </c>
      <c r="L116" t="str">
        <f t="shared" si="21"/>
        <v>SC-VL4</v>
      </c>
      <c r="M116">
        <f t="shared" si="22"/>
        <v>2</v>
      </c>
      <c r="S116" t="s">
        <v>216</v>
      </c>
      <c r="T116">
        <v>1</v>
      </c>
      <c r="U116">
        <v>4</v>
      </c>
      <c r="V116">
        <v>1</v>
      </c>
      <c r="W116">
        <v>3</v>
      </c>
      <c r="X116">
        <v>8</v>
      </c>
      <c r="Y116">
        <v>2</v>
      </c>
      <c r="Z116">
        <v>2</v>
      </c>
      <c r="AA116">
        <v>1</v>
      </c>
      <c r="AB116">
        <v>2</v>
      </c>
      <c r="AC116">
        <v>4</v>
      </c>
      <c r="AD116">
        <v>29</v>
      </c>
      <c r="AE116">
        <v>27</v>
      </c>
    </row>
    <row r="117" spans="1:31">
      <c r="A117" t="s">
        <v>893</v>
      </c>
      <c r="B117" t="str">
        <f t="shared" si="13"/>
        <v>General FE College incl Tertiary</v>
      </c>
      <c r="C117" t="str">
        <f t="shared" si="14"/>
        <v>Large</v>
      </c>
      <c r="D117" t="str">
        <f t="shared" si="15"/>
        <v>Balanced</v>
      </c>
      <c r="E117" t="str">
        <f t="shared" si="16"/>
        <v>Multiple</v>
      </c>
      <c r="F117" t="str">
        <f t="shared" si="17"/>
        <v>Broad Subject Mix</v>
      </c>
      <c r="G117" t="str">
        <f t="shared" si="18"/>
        <v>Mature</v>
      </c>
      <c r="H117" t="str">
        <f t="shared" si="19"/>
        <v>Balanced</v>
      </c>
      <c r="I117" t="str">
        <f t="shared" si="20"/>
        <v>High White</v>
      </c>
      <c r="J117" t="str">
        <f t="shared" si="12"/>
        <v>CC-L2</v>
      </c>
      <c r="K117">
        <f t="shared" si="23"/>
        <v>2</v>
      </c>
      <c r="L117" t="str">
        <f t="shared" si="21"/>
        <v>SC-L1</v>
      </c>
      <c r="M117">
        <f t="shared" si="22"/>
        <v>2</v>
      </c>
      <c r="S117" t="s">
        <v>204</v>
      </c>
      <c r="T117">
        <v>1</v>
      </c>
      <c r="U117">
        <v>3</v>
      </c>
      <c r="V117">
        <v>2</v>
      </c>
      <c r="W117">
        <v>1</v>
      </c>
      <c r="X117">
        <v>7</v>
      </c>
      <c r="Y117">
        <v>2</v>
      </c>
      <c r="Z117">
        <v>2</v>
      </c>
      <c r="AA117">
        <v>8</v>
      </c>
      <c r="AB117">
        <v>3</v>
      </c>
      <c r="AC117">
        <v>4</v>
      </c>
      <c r="AD117">
        <v>59</v>
      </c>
      <c r="AE117">
        <v>37</v>
      </c>
    </row>
    <row r="118" spans="1:31">
      <c r="A118" t="s">
        <v>647</v>
      </c>
      <c r="B118" t="str">
        <f t="shared" si="13"/>
        <v>General FE College incl Tertiary</v>
      </c>
      <c r="C118" t="str">
        <f t="shared" si="14"/>
        <v>Medium</v>
      </c>
      <c r="D118" t="str">
        <f t="shared" si="15"/>
        <v>Part-Time</v>
      </c>
      <c r="E118" t="str">
        <f t="shared" si="16"/>
        <v>level 2</v>
      </c>
      <c r="F118" t="str">
        <f t="shared" si="17"/>
        <v>Applied Subjects and Skills</v>
      </c>
      <c r="G118" t="str">
        <f t="shared" si="18"/>
        <v>Mature</v>
      </c>
      <c r="H118" t="str">
        <f t="shared" si="19"/>
        <v>Balanced</v>
      </c>
      <c r="I118" t="str">
        <f t="shared" si="20"/>
        <v>African and Other Whites and White British</v>
      </c>
      <c r="J118" t="str">
        <f t="shared" si="12"/>
        <v>CC-M17</v>
      </c>
      <c r="K118">
        <f t="shared" si="23"/>
        <v>11</v>
      </c>
      <c r="L118" t="str">
        <f t="shared" si="21"/>
        <v>SC-M2</v>
      </c>
      <c r="M118">
        <f t="shared" si="22"/>
        <v>1</v>
      </c>
      <c r="S118" t="s">
        <v>225</v>
      </c>
      <c r="T118">
        <v>1</v>
      </c>
      <c r="U118">
        <v>2</v>
      </c>
      <c r="V118">
        <v>1</v>
      </c>
      <c r="W118">
        <v>3</v>
      </c>
      <c r="X118">
        <v>8</v>
      </c>
      <c r="Y118">
        <v>2</v>
      </c>
      <c r="Z118">
        <v>2</v>
      </c>
      <c r="AA118">
        <v>4</v>
      </c>
      <c r="AB118">
        <v>2</v>
      </c>
      <c r="AC118">
        <v>5</v>
      </c>
      <c r="AD118">
        <v>34</v>
      </c>
      <c r="AE118">
        <v>23</v>
      </c>
    </row>
    <row r="119" spans="1:31">
      <c r="A119" t="s">
        <v>648</v>
      </c>
      <c r="B119" t="str">
        <f t="shared" si="13"/>
        <v>Special college - Agriculture and horticulture</v>
      </c>
      <c r="C119" t="str">
        <f t="shared" si="14"/>
        <v>Small</v>
      </c>
      <c r="D119" t="str">
        <f t="shared" si="15"/>
        <v>Balanced</v>
      </c>
      <c r="E119" t="str">
        <f t="shared" si="16"/>
        <v>Multiple</v>
      </c>
      <c r="F119" t="str">
        <f t="shared" si="17"/>
        <v>Agricultural Colleges</v>
      </c>
      <c r="G119" t="str">
        <f t="shared" si="18"/>
        <v>Mature</v>
      </c>
      <c r="H119" t="str">
        <f t="shared" si="19"/>
        <v>Balanced</v>
      </c>
      <c r="I119" t="str">
        <f t="shared" si="20"/>
        <v>Very High White</v>
      </c>
      <c r="J119" t="str">
        <f t="shared" si="12"/>
        <v>CC-S4</v>
      </c>
      <c r="K119">
        <f t="shared" si="23"/>
        <v>3</v>
      </c>
      <c r="L119" t="str">
        <f t="shared" si="21"/>
        <v>SC-S3</v>
      </c>
      <c r="M119">
        <f t="shared" si="22"/>
        <v>2</v>
      </c>
      <c r="S119" t="s">
        <v>27</v>
      </c>
      <c r="T119">
        <v>4</v>
      </c>
      <c r="U119">
        <v>1</v>
      </c>
      <c r="V119">
        <v>2</v>
      </c>
      <c r="W119">
        <v>1</v>
      </c>
      <c r="X119">
        <v>4</v>
      </c>
      <c r="Y119">
        <v>2</v>
      </c>
      <c r="Z119">
        <v>2</v>
      </c>
      <c r="AA119">
        <v>1</v>
      </c>
      <c r="AB119">
        <v>10</v>
      </c>
      <c r="AC119">
        <v>4</v>
      </c>
      <c r="AD119">
        <v>53</v>
      </c>
      <c r="AE119">
        <v>31</v>
      </c>
    </row>
    <row r="120" spans="1:31">
      <c r="A120" t="s">
        <v>649</v>
      </c>
      <c r="B120" t="str">
        <f t="shared" si="13"/>
        <v>General FE College incl Tertiary</v>
      </c>
      <c r="C120" t="str">
        <f t="shared" si="14"/>
        <v>Medium</v>
      </c>
      <c r="D120" t="str">
        <f t="shared" si="15"/>
        <v>Balanced</v>
      </c>
      <c r="E120" t="str">
        <f t="shared" si="16"/>
        <v>Multiple</v>
      </c>
      <c r="F120" t="str">
        <f t="shared" si="17"/>
        <v>Applied Subjects and Skills</v>
      </c>
      <c r="G120" t="str">
        <f t="shared" si="18"/>
        <v>Mature</v>
      </c>
      <c r="H120" t="str">
        <f t="shared" si="19"/>
        <v>Female</v>
      </c>
      <c r="I120" t="str">
        <f t="shared" si="20"/>
        <v>High White</v>
      </c>
      <c r="J120" t="str">
        <f t="shared" si="12"/>
        <v>CC-M4</v>
      </c>
      <c r="K120">
        <f t="shared" si="23"/>
        <v>1</v>
      </c>
      <c r="L120" t="str">
        <f t="shared" si="21"/>
        <v>SC-M6</v>
      </c>
      <c r="M120">
        <f t="shared" si="22"/>
        <v>4</v>
      </c>
      <c r="S120" t="s">
        <v>144</v>
      </c>
      <c r="T120">
        <v>1</v>
      </c>
      <c r="U120">
        <v>2</v>
      </c>
      <c r="V120">
        <v>2</v>
      </c>
      <c r="W120">
        <v>1</v>
      </c>
      <c r="X120">
        <v>8</v>
      </c>
      <c r="Y120">
        <v>2</v>
      </c>
      <c r="Z120">
        <v>1</v>
      </c>
      <c r="AA120">
        <v>8</v>
      </c>
      <c r="AB120">
        <v>4</v>
      </c>
      <c r="AC120">
        <v>1</v>
      </c>
      <c r="AD120">
        <v>7</v>
      </c>
      <c r="AE120">
        <v>13</v>
      </c>
    </row>
    <row r="121" spans="1:31">
      <c r="A121" t="s">
        <v>650</v>
      </c>
      <c r="B121" t="str">
        <f t="shared" si="13"/>
        <v>General FE College incl Tertiary</v>
      </c>
      <c r="C121" t="str">
        <f t="shared" si="14"/>
        <v>Large</v>
      </c>
      <c r="D121" t="str">
        <f t="shared" si="15"/>
        <v>Balanced</v>
      </c>
      <c r="E121" t="str">
        <f t="shared" si="16"/>
        <v>level 2</v>
      </c>
      <c r="F121" t="str">
        <f t="shared" si="17"/>
        <v>Applied Subjects and Skills</v>
      </c>
      <c r="G121" t="str">
        <f t="shared" si="18"/>
        <v>Mature</v>
      </c>
      <c r="H121" t="str">
        <f t="shared" si="19"/>
        <v>Male</v>
      </c>
      <c r="I121" t="str">
        <f t="shared" si="20"/>
        <v>High White</v>
      </c>
      <c r="J121" t="str">
        <f t="shared" si="12"/>
        <v>CC-L4</v>
      </c>
      <c r="K121">
        <f t="shared" si="23"/>
        <v>4</v>
      </c>
      <c r="L121" t="str">
        <f t="shared" si="21"/>
        <v>SC-L9</v>
      </c>
      <c r="M121">
        <f t="shared" si="22"/>
        <v>6</v>
      </c>
      <c r="S121" t="s">
        <v>227</v>
      </c>
      <c r="T121">
        <v>1</v>
      </c>
      <c r="U121">
        <v>3</v>
      </c>
      <c r="V121">
        <v>2</v>
      </c>
      <c r="W121">
        <v>3</v>
      </c>
      <c r="X121">
        <v>8</v>
      </c>
      <c r="Y121">
        <v>2</v>
      </c>
      <c r="Z121">
        <v>3</v>
      </c>
      <c r="AA121">
        <v>8</v>
      </c>
      <c r="AB121">
        <v>6</v>
      </c>
      <c r="AC121">
        <v>3</v>
      </c>
      <c r="AD121">
        <v>42</v>
      </c>
      <c r="AE121">
        <v>54</v>
      </c>
    </row>
    <row r="122" spans="1:31">
      <c r="A122" t="s">
        <v>651</v>
      </c>
      <c r="B122" t="str">
        <f t="shared" si="13"/>
        <v>General FE College incl Tertiary</v>
      </c>
      <c r="C122" t="str">
        <f t="shared" si="14"/>
        <v>Medium</v>
      </c>
      <c r="D122" t="str">
        <f t="shared" si="15"/>
        <v>Balanced</v>
      </c>
      <c r="E122" t="str">
        <f t="shared" si="16"/>
        <v>Multiple</v>
      </c>
      <c r="F122" t="str">
        <f t="shared" si="17"/>
        <v>Broad Subject Mix</v>
      </c>
      <c r="G122" t="str">
        <f t="shared" si="18"/>
        <v>Mature</v>
      </c>
      <c r="H122" t="str">
        <f t="shared" si="19"/>
        <v>Female</v>
      </c>
      <c r="I122" t="str">
        <f t="shared" si="20"/>
        <v>African and Other Whites and White British</v>
      </c>
      <c r="J122" t="str">
        <f t="shared" si="12"/>
        <v>CC-M5</v>
      </c>
      <c r="K122">
        <f t="shared" si="23"/>
        <v>2</v>
      </c>
      <c r="L122" t="str">
        <f t="shared" si="21"/>
        <v>SC-M7</v>
      </c>
      <c r="M122">
        <f t="shared" si="22"/>
        <v>3</v>
      </c>
      <c r="S122" t="s">
        <v>241</v>
      </c>
      <c r="T122">
        <v>1</v>
      </c>
      <c r="U122">
        <v>2</v>
      </c>
      <c r="V122">
        <v>2</v>
      </c>
      <c r="W122">
        <v>1</v>
      </c>
      <c r="X122">
        <v>7</v>
      </c>
      <c r="Y122">
        <v>2</v>
      </c>
      <c r="Z122">
        <v>1</v>
      </c>
      <c r="AA122">
        <v>4</v>
      </c>
      <c r="AB122">
        <v>3</v>
      </c>
      <c r="AC122">
        <v>8</v>
      </c>
      <c r="AD122">
        <v>55</v>
      </c>
      <c r="AE122">
        <v>2</v>
      </c>
    </row>
    <row r="123" spans="1:31">
      <c r="A123" t="s">
        <v>871</v>
      </c>
      <c r="B123" t="str">
        <f t="shared" si="13"/>
        <v>General FE College incl Tertiary</v>
      </c>
      <c r="C123" t="str">
        <f t="shared" si="14"/>
        <v>Medium</v>
      </c>
      <c r="D123" t="str">
        <f t="shared" si="15"/>
        <v>Balanced</v>
      </c>
      <c r="E123" t="str">
        <f t="shared" si="16"/>
        <v>level 2</v>
      </c>
      <c r="F123" t="str">
        <f t="shared" si="17"/>
        <v>Applied Subjects and Skills</v>
      </c>
      <c r="G123" t="str">
        <f t="shared" si="18"/>
        <v>Mature</v>
      </c>
      <c r="H123" t="str">
        <f t="shared" si="19"/>
        <v>Male</v>
      </c>
      <c r="I123" t="str">
        <f t="shared" si="20"/>
        <v>Very High White</v>
      </c>
      <c r="J123" t="str">
        <f t="shared" si="12"/>
        <v>CC-M8</v>
      </c>
      <c r="K123">
        <f t="shared" si="23"/>
        <v>4</v>
      </c>
      <c r="L123" t="str">
        <f t="shared" si="21"/>
        <v>SC-M14</v>
      </c>
      <c r="M123">
        <f t="shared" si="22"/>
        <v>6</v>
      </c>
      <c r="S123" t="s">
        <v>268</v>
      </c>
      <c r="T123">
        <v>1</v>
      </c>
      <c r="U123">
        <v>2</v>
      </c>
      <c r="V123">
        <v>2</v>
      </c>
      <c r="W123">
        <v>3</v>
      </c>
      <c r="X123">
        <v>8</v>
      </c>
      <c r="Y123">
        <v>2</v>
      </c>
      <c r="Z123">
        <v>3</v>
      </c>
      <c r="AA123">
        <v>1</v>
      </c>
      <c r="AB123">
        <v>6</v>
      </c>
      <c r="AC123">
        <v>3</v>
      </c>
      <c r="AD123">
        <v>46</v>
      </c>
      <c r="AE123">
        <v>50</v>
      </c>
    </row>
    <row r="124" spans="1:31">
      <c r="A124" t="s">
        <v>918</v>
      </c>
      <c r="B124" t="str">
        <f t="shared" si="13"/>
        <v>Sixth form college</v>
      </c>
      <c r="C124" t="str">
        <f t="shared" si="14"/>
        <v>Small</v>
      </c>
      <c r="D124" t="str">
        <f t="shared" si="15"/>
        <v>Full-Time</v>
      </c>
      <c r="E124" t="str">
        <f t="shared" si="16"/>
        <v>Level 3</v>
      </c>
      <c r="F124" t="str">
        <f t="shared" si="17"/>
        <v>Broad Subject Mix</v>
      </c>
      <c r="G124" t="str">
        <f t="shared" si="18"/>
        <v>Young</v>
      </c>
      <c r="H124" t="str">
        <f t="shared" si="19"/>
        <v>Balanced</v>
      </c>
      <c r="I124" t="str">
        <f t="shared" si="20"/>
        <v>Very High White</v>
      </c>
      <c r="J124" t="str">
        <f t="shared" si="12"/>
        <v>CC-S12</v>
      </c>
      <c r="K124">
        <f t="shared" si="23"/>
        <v>14</v>
      </c>
      <c r="L124" t="str">
        <f t="shared" si="21"/>
        <v>SC-S17</v>
      </c>
      <c r="M124">
        <f t="shared" si="22"/>
        <v>8</v>
      </c>
      <c r="S124" t="s">
        <v>125</v>
      </c>
      <c r="T124">
        <v>2</v>
      </c>
      <c r="U124">
        <v>1</v>
      </c>
      <c r="V124">
        <v>3</v>
      </c>
      <c r="W124">
        <v>2</v>
      </c>
      <c r="X124">
        <v>7</v>
      </c>
      <c r="Y124">
        <v>1</v>
      </c>
      <c r="Z124">
        <v>2</v>
      </c>
      <c r="AA124">
        <v>1</v>
      </c>
      <c r="AB124">
        <v>14</v>
      </c>
      <c r="AC124">
        <v>2</v>
      </c>
      <c r="AD124">
        <v>27</v>
      </c>
      <c r="AE124">
        <v>17</v>
      </c>
    </row>
    <row r="125" spans="1:31">
      <c r="A125" t="s">
        <v>652</v>
      </c>
      <c r="B125" t="str">
        <f t="shared" si="13"/>
        <v>Special college - Agriculture and horticulture</v>
      </c>
      <c r="C125" t="str">
        <f t="shared" si="14"/>
        <v>Medium</v>
      </c>
      <c r="D125" t="str">
        <f t="shared" si="15"/>
        <v>Balanced</v>
      </c>
      <c r="E125" t="str">
        <f t="shared" si="16"/>
        <v>low level (entry and 1)</v>
      </c>
      <c r="F125" t="str">
        <f t="shared" si="17"/>
        <v>Agricultural Colleges</v>
      </c>
      <c r="G125" t="str">
        <f t="shared" si="18"/>
        <v>Mature</v>
      </c>
      <c r="H125" t="str">
        <f t="shared" si="19"/>
        <v>Male</v>
      </c>
      <c r="I125" t="str">
        <f t="shared" si="20"/>
        <v>Very High White</v>
      </c>
      <c r="J125" t="str">
        <f t="shared" si="12"/>
        <v>CC-M2</v>
      </c>
      <c r="K125">
        <f t="shared" si="23"/>
        <v>14</v>
      </c>
      <c r="L125" t="str">
        <f t="shared" si="21"/>
        <v>SC-M14</v>
      </c>
      <c r="M125">
        <f t="shared" si="22"/>
        <v>6</v>
      </c>
      <c r="S125" t="s">
        <v>37</v>
      </c>
      <c r="T125">
        <v>4</v>
      </c>
      <c r="U125">
        <v>2</v>
      </c>
      <c r="V125">
        <v>2</v>
      </c>
      <c r="W125">
        <v>4</v>
      </c>
      <c r="X125">
        <v>4</v>
      </c>
      <c r="Y125">
        <v>2</v>
      </c>
      <c r="Z125">
        <v>3</v>
      </c>
      <c r="AA125">
        <v>1</v>
      </c>
      <c r="AB125">
        <v>14</v>
      </c>
      <c r="AC125">
        <v>3</v>
      </c>
      <c r="AD125">
        <v>66</v>
      </c>
      <c r="AE125">
        <v>50</v>
      </c>
    </row>
    <row r="126" spans="1:31">
      <c r="A126" t="s">
        <v>653</v>
      </c>
      <c r="B126" t="str">
        <f t="shared" si="13"/>
        <v>Sixth form college</v>
      </c>
      <c r="C126" t="str">
        <f t="shared" si="14"/>
        <v>Small</v>
      </c>
      <c r="D126" t="str">
        <f t="shared" si="15"/>
        <v>Full-Time</v>
      </c>
      <c r="E126" t="str">
        <f t="shared" si="16"/>
        <v>Level 3</v>
      </c>
      <c r="F126" t="str">
        <f t="shared" si="17"/>
        <v>Liberal arts and sciences</v>
      </c>
      <c r="G126" t="str">
        <f t="shared" si="18"/>
        <v>Young</v>
      </c>
      <c r="H126" t="str">
        <f t="shared" si="19"/>
        <v>Balanced</v>
      </c>
      <c r="I126" t="str">
        <f t="shared" si="20"/>
        <v>Very High White</v>
      </c>
      <c r="J126" t="str">
        <f t="shared" si="12"/>
        <v>CC-S13</v>
      </c>
      <c r="K126">
        <f t="shared" si="23"/>
        <v>6</v>
      </c>
      <c r="L126" t="str">
        <f t="shared" si="21"/>
        <v>SC-S17</v>
      </c>
      <c r="M126">
        <f t="shared" si="22"/>
        <v>8</v>
      </c>
      <c r="S126" t="s">
        <v>130</v>
      </c>
      <c r="T126">
        <v>2</v>
      </c>
      <c r="U126">
        <v>1</v>
      </c>
      <c r="V126">
        <v>3</v>
      </c>
      <c r="W126">
        <v>2</v>
      </c>
      <c r="X126">
        <v>6</v>
      </c>
      <c r="Y126">
        <v>1</v>
      </c>
      <c r="Z126">
        <v>2</v>
      </c>
      <c r="AA126">
        <v>1</v>
      </c>
      <c r="AB126">
        <v>1</v>
      </c>
      <c r="AC126">
        <v>2</v>
      </c>
      <c r="AD126">
        <v>26</v>
      </c>
      <c r="AE126">
        <v>17</v>
      </c>
    </row>
    <row r="127" spans="1:31">
      <c r="A127" t="s">
        <v>894</v>
      </c>
      <c r="B127" t="str">
        <f t="shared" si="13"/>
        <v>General FE College incl Tertiary</v>
      </c>
      <c r="C127" t="str">
        <f t="shared" si="14"/>
        <v>Large</v>
      </c>
      <c r="D127" t="str">
        <f t="shared" si="15"/>
        <v>Part-Time</v>
      </c>
      <c r="E127" t="str">
        <f t="shared" si="16"/>
        <v>level 2</v>
      </c>
      <c r="F127" t="str">
        <f t="shared" si="17"/>
        <v>Applied Subjects and Skills</v>
      </c>
      <c r="G127" t="str">
        <f t="shared" si="18"/>
        <v>Mature</v>
      </c>
      <c r="H127" t="str">
        <f t="shared" si="19"/>
        <v>Male</v>
      </c>
      <c r="I127" t="str">
        <f t="shared" si="20"/>
        <v>Multiple</v>
      </c>
      <c r="J127" t="str">
        <f t="shared" si="12"/>
        <v>CC-L9</v>
      </c>
      <c r="K127">
        <f t="shared" si="23"/>
        <v>11</v>
      </c>
      <c r="L127" t="str">
        <f t="shared" si="21"/>
        <v>SC-L11</v>
      </c>
      <c r="M127">
        <f t="shared" si="22"/>
        <v>5</v>
      </c>
      <c r="S127" t="s">
        <v>215</v>
      </c>
      <c r="T127">
        <v>1</v>
      </c>
      <c r="U127">
        <v>3</v>
      </c>
      <c r="V127">
        <v>1</v>
      </c>
      <c r="W127">
        <v>3</v>
      </c>
      <c r="X127">
        <v>8</v>
      </c>
      <c r="Y127">
        <v>2</v>
      </c>
      <c r="Z127">
        <v>3</v>
      </c>
      <c r="AA127">
        <v>7</v>
      </c>
      <c r="AB127">
        <v>2</v>
      </c>
      <c r="AC127">
        <v>6</v>
      </c>
      <c r="AD127">
        <v>32</v>
      </c>
      <c r="AE127">
        <v>57</v>
      </c>
    </row>
    <row r="128" spans="1:31">
      <c r="A128" t="s">
        <v>654</v>
      </c>
      <c r="B128" t="str">
        <f t="shared" si="13"/>
        <v>Sixth form college</v>
      </c>
      <c r="C128" t="str">
        <f t="shared" si="14"/>
        <v>Small</v>
      </c>
      <c r="D128" t="str">
        <f t="shared" si="15"/>
        <v>Full-Time</v>
      </c>
      <c r="E128" t="str">
        <f t="shared" si="16"/>
        <v>Level 3</v>
      </c>
      <c r="F128" t="str">
        <f t="shared" si="17"/>
        <v>Liberal arts and sciences</v>
      </c>
      <c r="G128" t="str">
        <f t="shared" si="18"/>
        <v>Young</v>
      </c>
      <c r="H128" t="str">
        <f t="shared" si="19"/>
        <v>Balanced</v>
      </c>
      <c r="I128" t="str">
        <f t="shared" si="20"/>
        <v>Multiple</v>
      </c>
      <c r="J128" t="str">
        <f t="shared" si="12"/>
        <v>CC-S13</v>
      </c>
      <c r="K128">
        <f t="shared" si="23"/>
        <v>6</v>
      </c>
      <c r="L128" t="str">
        <f t="shared" si="21"/>
        <v>SC-S16</v>
      </c>
      <c r="M128">
        <f t="shared" si="22"/>
        <v>7</v>
      </c>
      <c r="S128" t="s">
        <v>76</v>
      </c>
      <c r="T128">
        <v>2</v>
      </c>
      <c r="U128">
        <v>1</v>
      </c>
      <c r="V128">
        <v>3</v>
      </c>
      <c r="W128">
        <v>2</v>
      </c>
      <c r="X128">
        <v>6</v>
      </c>
      <c r="Y128">
        <v>1</v>
      </c>
      <c r="Z128">
        <v>2</v>
      </c>
      <c r="AA128">
        <v>7</v>
      </c>
      <c r="AB128">
        <v>1</v>
      </c>
      <c r="AC128">
        <v>7</v>
      </c>
      <c r="AD128">
        <v>26</v>
      </c>
      <c r="AE128">
        <v>22</v>
      </c>
    </row>
    <row r="129" spans="1:31">
      <c r="A129" t="s">
        <v>655</v>
      </c>
      <c r="B129" t="str">
        <f t="shared" si="13"/>
        <v>General FE College incl Tertiary</v>
      </c>
      <c r="C129" t="str">
        <f t="shared" si="14"/>
        <v>Medium</v>
      </c>
      <c r="D129" t="str">
        <f t="shared" si="15"/>
        <v>Part-Time</v>
      </c>
      <c r="E129" t="str">
        <f t="shared" si="16"/>
        <v>Multiple</v>
      </c>
      <c r="F129" t="str">
        <f t="shared" si="17"/>
        <v>Applied Subjects and Skills</v>
      </c>
      <c r="G129" t="str">
        <f t="shared" si="18"/>
        <v>Mature</v>
      </c>
      <c r="H129" t="str">
        <f t="shared" si="19"/>
        <v>Female</v>
      </c>
      <c r="I129" t="str">
        <f t="shared" si="20"/>
        <v>Multiple</v>
      </c>
      <c r="J129" t="str">
        <f t="shared" si="12"/>
        <v>CC-M13</v>
      </c>
      <c r="K129">
        <f t="shared" si="23"/>
        <v>8</v>
      </c>
      <c r="L129" t="str">
        <f t="shared" si="21"/>
        <v>SC-M8</v>
      </c>
      <c r="M129">
        <f t="shared" si="22"/>
        <v>3</v>
      </c>
      <c r="S129" t="s">
        <v>250</v>
      </c>
      <c r="T129">
        <v>1</v>
      </c>
      <c r="U129">
        <v>2</v>
      </c>
      <c r="V129">
        <v>1</v>
      </c>
      <c r="W129">
        <v>1</v>
      </c>
      <c r="X129">
        <v>8</v>
      </c>
      <c r="Y129">
        <v>2</v>
      </c>
      <c r="Z129">
        <v>1</v>
      </c>
      <c r="AA129">
        <v>7</v>
      </c>
      <c r="AB129">
        <v>5</v>
      </c>
      <c r="AC129">
        <v>8</v>
      </c>
      <c r="AD129">
        <v>6</v>
      </c>
      <c r="AE129">
        <v>6</v>
      </c>
    </row>
    <row r="130" spans="1:31">
      <c r="A130" t="s">
        <v>872</v>
      </c>
      <c r="B130" t="str">
        <f t="shared" si="13"/>
        <v>Special college - Art, design and performing arts</v>
      </c>
      <c r="C130" t="str">
        <f t="shared" si="14"/>
        <v>Small</v>
      </c>
      <c r="D130" t="str">
        <f t="shared" si="15"/>
        <v>Full-Time</v>
      </c>
      <c r="E130" t="str">
        <f t="shared" si="16"/>
        <v>Multiple</v>
      </c>
      <c r="F130" t="str">
        <f t="shared" si="17"/>
        <v>Arts and Languages</v>
      </c>
      <c r="G130" t="str">
        <f t="shared" si="18"/>
        <v>Mature</v>
      </c>
      <c r="H130" t="str">
        <f t="shared" si="19"/>
        <v>Female</v>
      </c>
      <c r="I130" t="str">
        <f t="shared" si="20"/>
        <v>Very High White</v>
      </c>
      <c r="J130" t="str">
        <f t="shared" ref="J130:J193" si="24">LOOKUP(AD130,$AI$2:$AI$73,$AJ$2:$AJ$73)</f>
        <v>CC-S17</v>
      </c>
      <c r="K130">
        <f t="shared" si="23"/>
        <v>14</v>
      </c>
      <c r="L130" t="str">
        <f t="shared" si="21"/>
        <v>SC-S8</v>
      </c>
      <c r="M130">
        <f t="shared" si="22"/>
        <v>4</v>
      </c>
      <c r="S130" t="s">
        <v>12</v>
      </c>
      <c r="T130">
        <v>6</v>
      </c>
      <c r="U130">
        <v>1</v>
      </c>
      <c r="V130">
        <v>3</v>
      </c>
      <c r="W130">
        <v>1</v>
      </c>
      <c r="X130">
        <v>1</v>
      </c>
      <c r="Y130">
        <v>2</v>
      </c>
      <c r="Z130">
        <v>1</v>
      </c>
      <c r="AA130">
        <v>1</v>
      </c>
      <c r="AB130">
        <v>14</v>
      </c>
      <c r="AC130">
        <v>1</v>
      </c>
      <c r="AD130">
        <v>21</v>
      </c>
      <c r="AE130">
        <v>3</v>
      </c>
    </row>
    <row r="131" spans="1:31">
      <c r="A131" t="s">
        <v>656</v>
      </c>
      <c r="B131" t="str">
        <f t="shared" ref="B131:B194" si="25">IF(T131=1,$O$2,IF(T131=2,$O$3,IF(T131=3,$O$4,IF(T131=4,$O$5,IF(T131=5,$O$6,IF(T131=6,$O$7))))))</f>
        <v>Sixth form college</v>
      </c>
      <c r="C131" t="str">
        <f t="shared" ref="C131:C194" si="26">IF(U131=1,$O$9,IF(U131=2,$O$10,IF(U131=3,$O$11,IF(U131=4,$O$12))))</f>
        <v>Small</v>
      </c>
      <c r="D131" t="str">
        <f t="shared" ref="D131:D194" si="27">IF(V131=1,$O$14,IF(V131=2,$O$15,IF(V131=3,$O$16)))</f>
        <v>Full-Time</v>
      </c>
      <c r="E131" t="str">
        <f t="shared" ref="E131:E194" si="28">IF(W131=1,$O$18,IF(W131=2,$O$19,IF(W131=3,$O$20,IF(W131=4,$O$21,IF(W131=5,$O$22)))))</f>
        <v>Level 3</v>
      </c>
      <c r="F131" t="str">
        <f t="shared" ref="F131:F194" si="29">IF(X131=1,$O$24,IF(X131=2,$O$25,IF(X131=3,$O$26,IF(X131=4,$O$27,IF(X131=5,$O$28,IF(X131=6,$O$29,IF(X131=7,$O$30,IF(X131=8,$O$31))))))))</f>
        <v>Liberal arts and sciences</v>
      </c>
      <c r="G131" t="str">
        <f t="shared" ref="G131:G194" si="30">IF(Y131=1,$O$33,IF(Y131=2,$O$34))</f>
        <v>Young</v>
      </c>
      <c r="H131" t="str">
        <f t="shared" ref="H131:H194" si="31">IF(Z131=1,$O$36,IF(Z131=2,$O$37,IF(Z131=3,$O$38)))</f>
        <v>Balanced</v>
      </c>
      <c r="I131" t="str">
        <f t="shared" ref="I131:I194" si="32">IF(AA131=1,$O$40,IF(AA131=2,$O$41,IF(AA131=3,$O$42,IF(AA131=4,$O$43,IF(AA131=5,$O$44,IF(AA131=6,$O$45,IF(AA131=7,$O$46,IF(AA131=8,$O$47))))))))</f>
        <v>Very High White</v>
      </c>
      <c r="J131" t="str">
        <f t="shared" si="24"/>
        <v>CC-S13</v>
      </c>
      <c r="K131">
        <f t="shared" si="23"/>
        <v>6</v>
      </c>
      <c r="L131" t="str">
        <f t="shared" ref="L131:L194" si="33">LOOKUP(AE131,$AQ$2:$AQ$73,$AR$2:$AR$73)</f>
        <v>SC-S17</v>
      </c>
      <c r="M131">
        <f t="shared" ref="M131:M194" si="34">LOOKUP(AC131,$AT$2:$AT$13,$AU$2:$AU$13)</f>
        <v>8</v>
      </c>
      <c r="S131" t="s">
        <v>65</v>
      </c>
      <c r="T131">
        <v>2</v>
      </c>
      <c r="U131">
        <v>1</v>
      </c>
      <c r="V131">
        <v>3</v>
      </c>
      <c r="W131">
        <v>2</v>
      </c>
      <c r="X131">
        <v>6</v>
      </c>
      <c r="Y131">
        <v>1</v>
      </c>
      <c r="Z131">
        <v>2</v>
      </c>
      <c r="AA131">
        <v>1</v>
      </c>
      <c r="AB131">
        <v>1</v>
      </c>
      <c r="AC131">
        <v>2</v>
      </c>
      <c r="AD131">
        <v>26</v>
      </c>
      <c r="AE131">
        <v>17</v>
      </c>
    </row>
    <row r="132" spans="1:31">
      <c r="A132" t="s">
        <v>873</v>
      </c>
      <c r="B132" t="str">
        <f t="shared" si="25"/>
        <v>General FE College incl Tertiary</v>
      </c>
      <c r="C132" t="str">
        <f t="shared" si="26"/>
        <v>Medium</v>
      </c>
      <c r="D132" t="str">
        <f t="shared" si="27"/>
        <v>Part-Time</v>
      </c>
      <c r="E132" t="str">
        <f t="shared" si="28"/>
        <v>level 2</v>
      </c>
      <c r="F132" t="str">
        <f t="shared" si="29"/>
        <v>Applied Subjects and Skills</v>
      </c>
      <c r="G132" t="str">
        <f t="shared" si="30"/>
        <v>Mature</v>
      </c>
      <c r="H132" t="str">
        <f t="shared" si="31"/>
        <v>Female</v>
      </c>
      <c r="I132" t="str">
        <f t="shared" si="32"/>
        <v>Very High White</v>
      </c>
      <c r="J132" t="str">
        <f t="shared" si="24"/>
        <v>CC-M17</v>
      </c>
      <c r="K132">
        <f t="shared" ref="K132:K195" si="35">LOOKUP(AB132,$AM$2:$AM$73,$AN$2:$AN$73)</f>
        <v>11</v>
      </c>
      <c r="L132" t="str">
        <f t="shared" si="33"/>
        <v>SC-M10</v>
      </c>
      <c r="M132">
        <f t="shared" si="34"/>
        <v>4</v>
      </c>
      <c r="S132" t="s">
        <v>206</v>
      </c>
      <c r="T132">
        <v>1</v>
      </c>
      <c r="U132">
        <v>2</v>
      </c>
      <c r="V132">
        <v>1</v>
      </c>
      <c r="W132">
        <v>3</v>
      </c>
      <c r="X132">
        <v>8</v>
      </c>
      <c r="Y132">
        <v>2</v>
      </c>
      <c r="Z132">
        <v>1</v>
      </c>
      <c r="AA132">
        <v>1</v>
      </c>
      <c r="AB132">
        <v>2</v>
      </c>
      <c r="AC132">
        <v>1</v>
      </c>
      <c r="AD132">
        <v>34</v>
      </c>
      <c r="AE132">
        <v>15</v>
      </c>
    </row>
    <row r="133" spans="1:31">
      <c r="A133" t="s">
        <v>874</v>
      </c>
      <c r="B133" t="str">
        <f t="shared" si="25"/>
        <v>General FE College incl Tertiary</v>
      </c>
      <c r="C133" t="str">
        <f t="shared" si="26"/>
        <v>Small</v>
      </c>
      <c r="D133" t="str">
        <f t="shared" si="27"/>
        <v>Balanced</v>
      </c>
      <c r="E133" t="str">
        <f t="shared" si="28"/>
        <v>Multiple</v>
      </c>
      <c r="F133" t="str">
        <f t="shared" si="29"/>
        <v>Applied Subjects and Skills</v>
      </c>
      <c r="G133" t="str">
        <f t="shared" si="30"/>
        <v>Mature</v>
      </c>
      <c r="H133" t="str">
        <f t="shared" si="31"/>
        <v>Female</v>
      </c>
      <c r="I133" t="str">
        <f t="shared" si="32"/>
        <v>Very High White</v>
      </c>
      <c r="J133" t="str">
        <f t="shared" si="24"/>
        <v>CC-S5</v>
      </c>
      <c r="K133">
        <f t="shared" si="35"/>
        <v>1</v>
      </c>
      <c r="L133" t="str">
        <f t="shared" si="33"/>
        <v>SC-S8</v>
      </c>
      <c r="M133">
        <f t="shared" si="34"/>
        <v>4</v>
      </c>
      <c r="S133" t="s">
        <v>142</v>
      </c>
      <c r="T133">
        <v>1</v>
      </c>
      <c r="U133">
        <v>1</v>
      </c>
      <c r="V133">
        <v>2</v>
      </c>
      <c r="W133">
        <v>1</v>
      </c>
      <c r="X133">
        <v>8</v>
      </c>
      <c r="Y133">
        <v>2</v>
      </c>
      <c r="Z133">
        <v>1</v>
      </c>
      <c r="AA133">
        <v>1</v>
      </c>
      <c r="AB133">
        <v>4</v>
      </c>
      <c r="AC133">
        <v>1</v>
      </c>
      <c r="AD133">
        <v>65</v>
      </c>
      <c r="AE133">
        <v>3</v>
      </c>
    </row>
    <row r="134" spans="1:31">
      <c r="A134" t="s">
        <v>657</v>
      </c>
      <c r="B134" t="str">
        <f t="shared" si="25"/>
        <v>General FE College incl Tertiary</v>
      </c>
      <c r="C134" t="str">
        <f t="shared" si="26"/>
        <v>Large</v>
      </c>
      <c r="D134" t="str">
        <f t="shared" si="27"/>
        <v>Part-Time</v>
      </c>
      <c r="E134" t="str">
        <f t="shared" si="28"/>
        <v>Multiple</v>
      </c>
      <c r="F134" t="str">
        <f t="shared" si="29"/>
        <v>Applied Subjects and Skills</v>
      </c>
      <c r="G134" t="str">
        <f t="shared" si="30"/>
        <v>Mature</v>
      </c>
      <c r="H134" t="str">
        <f t="shared" si="31"/>
        <v>Balanced</v>
      </c>
      <c r="I134" t="str">
        <f t="shared" si="32"/>
        <v>High White</v>
      </c>
      <c r="J134" t="str">
        <f t="shared" si="24"/>
        <v>CC-L7</v>
      </c>
      <c r="K134">
        <f t="shared" si="35"/>
        <v>8</v>
      </c>
      <c r="L134" t="str">
        <f t="shared" si="33"/>
        <v>SC-L1</v>
      </c>
      <c r="M134">
        <f t="shared" si="34"/>
        <v>2</v>
      </c>
      <c r="S134" t="s">
        <v>156</v>
      </c>
      <c r="T134">
        <v>1</v>
      </c>
      <c r="U134">
        <v>3</v>
      </c>
      <c r="V134">
        <v>1</v>
      </c>
      <c r="W134">
        <v>1</v>
      </c>
      <c r="X134">
        <v>8</v>
      </c>
      <c r="Y134">
        <v>2</v>
      </c>
      <c r="Z134">
        <v>2</v>
      </c>
      <c r="AA134">
        <v>8</v>
      </c>
      <c r="AB134">
        <v>5</v>
      </c>
      <c r="AC134">
        <v>4</v>
      </c>
      <c r="AD134">
        <v>8</v>
      </c>
      <c r="AE134">
        <v>37</v>
      </c>
    </row>
    <row r="135" spans="1:31">
      <c r="A135" t="s">
        <v>658</v>
      </c>
      <c r="B135" t="str">
        <f t="shared" si="25"/>
        <v>General FE College incl Tertiary</v>
      </c>
      <c r="C135" t="str">
        <f t="shared" si="26"/>
        <v>Large</v>
      </c>
      <c r="D135" t="str">
        <f t="shared" si="27"/>
        <v>Part-Time</v>
      </c>
      <c r="E135" t="str">
        <f t="shared" si="28"/>
        <v>Multiple</v>
      </c>
      <c r="F135" t="str">
        <f t="shared" si="29"/>
        <v>Applied Subjects and Skills</v>
      </c>
      <c r="G135" t="str">
        <f t="shared" si="30"/>
        <v>Mature</v>
      </c>
      <c r="H135" t="str">
        <f t="shared" si="31"/>
        <v>Balanced</v>
      </c>
      <c r="I135" t="str">
        <f t="shared" si="32"/>
        <v>High White</v>
      </c>
      <c r="J135" t="str">
        <f t="shared" si="24"/>
        <v>CC-L7</v>
      </c>
      <c r="K135">
        <f t="shared" si="35"/>
        <v>8</v>
      </c>
      <c r="L135" t="str">
        <f t="shared" si="33"/>
        <v>SC-L1</v>
      </c>
      <c r="M135">
        <f t="shared" si="34"/>
        <v>2</v>
      </c>
      <c r="S135" t="s">
        <v>169</v>
      </c>
      <c r="T135">
        <v>1</v>
      </c>
      <c r="U135">
        <v>3</v>
      </c>
      <c r="V135">
        <v>1</v>
      </c>
      <c r="W135">
        <v>1</v>
      </c>
      <c r="X135">
        <v>8</v>
      </c>
      <c r="Y135">
        <v>2</v>
      </c>
      <c r="Z135">
        <v>2</v>
      </c>
      <c r="AA135">
        <v>8</v>
      </c>
      <c r="AB135">
        <v>5</v>
      </c>
      <c r="AC135">
        <v>4</v>
      </c>
      <c r="AD135">
        <v>8</v>
      </c>
      <c r="AE135">
        <v>37</v>
      </c>
    </row>
    <row r="136" spans="1:31">
      <c r="A136" t="s">
        <v>659</v>
      </c>
      <c r="B136" t="str">
        <f t="shared" si="25"/>
        <v>Specialist Designated college</v>
      </c>
      <c r="C136" t="str">
        <f t="shared" si="26"/>
        <v>Small</v>
      </c>
      <c r="D136" t="str">
        <f t="shared" si="27"/>
        <v>Part-Time</v>
      </c>
      <c r="E136" t="str">
        <f t="shared" si="28"/>
        <v>Multiple</v>
      </c>
      <c r="F136" t="str">
        <f t="shared" si="29"/>
        <v>Applied Subjects and Skills</v>
      </c>
      <c r="G136" t="str">
        <f t="shared" si="30"/>
        <v>Mature</v>
      </c>
      <c r="H136" t="str">
        <f t="shared" si="31"/>
        <v>Female</v>
      </c>
      <c r="I136" t="str">
        <f t="shared" si="32"/>
        <v>African and Other Whites and White British</v>
      </c>
      <c r="J136" t="str">
        <f t="shared" si="24"/>
        <v>CC-S21</v>
      </c>
      <c r="K136">
        <f t="shared" si="35"/>
        <v>8</v>
      </c>
      <c r="L136" t="str">
        <f t="shared" si="33"/>
        <v>SC-S6</v>
      </c>
      <c r="M136">
        <f t="shared" si="34"/>
        <v>3</v>
      </c>
      <c r="S136" t="s">
        <v>17</v>
      </c>
      <c r="T136">
        <v>5</v>
      </c>
      <c r="U136">
        <v>1</v>
      </c>
      <c r="V136">
        <v>1</v>
      </c>
      <c r="W136">
        <v>1</v>
      </c>
      <c r="X136">
        <v>8</v>
      </c>
      <c r="Y136">
        <v>2</v>
      </c>
      <c r="Z136">
        <v>1</v>
      </c>
      <c r="AA136">
        <v>4</v>
      </c>
      <c r="AB136">
        <v>5</v>
      </c>
      <c r="AC136">
        <v>8</v>
      </c>
      <c r="AD136">
        <v>15</v>
      </c>
      <c r="AE136">
        <v>1</v>
      </c>
    </row>
    <row r="137" spans="1:31">
      <c r="A137" t="s">
        <v>660</v>
      </c>
      <c r="B137" t="str">
        <f t="shared" si="25"/>
        <v>Sixth form college</v>
      </c>
      <c r="C137" t="str">
        <f t="shared" si="26"/>
        <v>Medium</v>
      </c>
      <c r="D137" t="str">
        <f t="shared" si="27"/>
        <v>Balanced</v>
      </c>
      <c r="E137" t="str">
        <f t="shared" si="28"/>
        <v>Multiple</v>
      </c>
      <c r="F137" t="str">
        <f t="shared" si="29"/>
        <v>Liberal arts and sciences</v>
      </c>
      <c r="G137" t="str">
        <f t="shared" si="30"/>
        <v>Mature</v>
      </c>
      <c r="H137" t="str">
        <f t="shared" si="31"/>
        <v>Female</v>
      </c>
      <c r="I137" t="str">
        <f t="shared" si="32"/>
        <v>High White</v>
      </c>
      <c r="J137" t="str">
        <f t="shared" si="24"/>
        <v>CC-M6</v>
      </c>
      <c r="K137">
        <f t="shared" si="35"/>
        <v>14</v>
      </c>
      <c r="L137" t="str">
        <f t="shared" si="33"/>
        <v>SC-M6</v>
      </c>
      <c r="M137">
        <f t="shared" si="34"/>
        <v>4</v>
      </c>
      <c r="S137" t="s">
        <v>60</v>
      </c>
      <c r="T137">
        <v>2</v>
      </c>
      <c r="U137">
        <v>2</v>
      </c>
      <c r="V137">
        <v>2</v>
      </c>
      <c r="W137">
        <v>1</v>
      </c>
      <c r="X137">
        <v>6</v>
      </c>
      <c r="Y137">
        <v>2</v>
      </c>
      <c r="Z137">
        <v>1</v>
      </c>
      <c r="AA137">
        <v>8</v>
      </c>
      <c r="AB137">
        <v>14</v>
      </c>
      <c r="AC137">
        <v>1</v>
      </c>
      <c r="AD137">
        <v>10</v>
      </c>
      <c r="AE137">
        <v>13</v>
      </c>
    </row>
    <row r="138" spans="1:31">
      <c r="A138" t="s">
        <v>661</v>
      </c>
      <c r="B138" t="str">
        <f t="shared" si="25"/>
        <v>Special College</v>
      </c>
      <c r="C138" t="str">
        <f t="shared" si="26"/>
        <v>Small</v>
      </c>
      <c r="D138" t="str">
        <f t="shared" si="27"/>
        <v>Full-Time</v>
      </c>
      <c r="E138" t="str">
        <f t="shared" si="28"/>
        <v>low level (entry and 1)</v>
      </c>
      <c r="F138" t="str">
        <f t="shared" si="29"/>
        <v>Preperation for life and work</v>
      </c>
      <c r="G138" t="str">
        <f t="shared" si="30"/>
        <v>Young</v>
      </c>
      <c r="H138" t="str">
        <f t="shared" si="31"/>
        <v>Balanced</v>
      </c>
      <c r="I138" t="str">
        <f t="shared" si="32"/>
        <v>High White</v>
      </c>
      <c r="J138" t="str">
        <f t="shared" si="24"/>
        <v>CC-S14</v>
      </c>
      <c r="K138">
        <f t="shared" si="35"/>
        <v>7</v>
      </c>
      <c r="L138" t="str">
        <f t="shared" si="33"/>
        <v>SC-S13</v>
      </c>
      <c r="M138">
        <f t="shared" si="34"/>
        <v>8</v>
      </c>
      <c r="S138" t="s">
        <v>44</v>
      </c>
      <c r="T138">
        <v>3</v>
      </c>
      <c r="U138">
        <v>1</v>
      </c>
      <c r="V138">
        <v>3</v>
      </c>
      <c r="W138">
        <v>4</v>
      </c>
      <c r="X138">
        <v>5</v>
      </c>
      <c r="Y138">
        <v>1</v>
      </c>
      <c r="Z138">
        <v>2</v>
      </c>
      <c r="AA138">
        <v>8</v>
      </c>
      <c r="AB138">
        <v>13</v>
      </c>
      <c r="AC138">
        <v>2</v>
      </c>
      <c r="AD138">
        <v>67</v>
      </c>
      <c r="AE138">
        <v>18</v>
      </c>
    </row>
    <row r="139" spans="1:31">
      <c r="A139" t="s">
        <v>662</v>
      </c>
      <c r="B139" t="str">
        <f t="shared" si="25"/>
        <v>Sixth form college</v>
      </c>
      <c r="C139" t="str">
        <f t="shared" si="26"/>
        <v>Small</v>
      </c>
      <c r="D139" t="str">
        <f t="shared" si="27"/>
        <v>Full-Time</v>
      </c>
      <c r="E139" t="str">
        <f t="shared" si="28"/>
        <v>Level 3</v>
      </c>
      <c r="F139" t="str">
        <f t="shared" si="29"/>
        <v>Liberal arts and sciences</v>
      </c>
      <c r="G139" t="str">
        <f t="shared" si="30"/>
        <v>Young</v>
      </c>
      <c r="H139" t="str">
        <f t="shared" si="31"/>
        <v>Female</v>
      </c>
      <c r="I139" t="str">
        <f t="shared" si="32"/>
        <v>High White</v>
      </c>
      <c r="J139" t="str">
        <f t="shared" si="24"/>
        <v>CC-S13</v>
      </c>
      <c r="K139">
        <f t="shared" si="35"/>
        <v>6</v>
      </c>
      <c r="L139" t="str">
        <f t="shared" si="33"/>
        <v>SC-S19</v>
      </c>
      <c r="M139">
        <f t="shared" si="34"/>
        <v>10</v>
      </c>
      <c r="S139" t="s">
        <v>124</v>
      </c>
      <c r="T139">
        <v>2</v>
      </c>
      <c r="U139">
        <v>1</v>
      </c>
      <c r="V139">
        <v>3</v>
      </c>
      <c r="W139">
        <v>2</v>
      </c>
      <c r="X139">
        <v>6</v>
      </c>
      <c r="Y139">
        <v>1</v>
      </c>
      <c r="Z139">
        <v>1</v>
      </c>
      <c r="AA139">
        <v>8</v>
      </c>
      <c r="AB139">
        <v>1</v>
      </c>
      <c r="AC139">
        <v>9</v>
      </c>
      <c r="AD139">
        <v>26</v>
      </c>
      <c r="AE139">
        <v>43</v>
      </c>
    </row>
    <row r="140" spans="1:31">
      <c r="A140" t="s">
        <v>663</v>
      </c>
      <c r="B140" t="str">
        <f t="shared" si="25"/>
        <v>General FE College incl Tertiary</v>
      </c>
      <c r="C140" t="str">
        <f t="shared" si="26"/>
        <v>Large</v>
      </c>
      <c r="D140" t="str">
        <f t="shared" si="27"/>
        <v>Part-Time</v>
      </c>
      <c r="E140" t="str">
        <f t="shared" si="28"/>
        <v>level 2</v>
      </c>
      <c r="F140" t="str">
        <f t="shared" si="29"/>
        <v>Applied Subjects and Skills</v>
      </c>
      <c r="G140" t="str">
        <f t="shared" si="30"/>
        <v>Mature</v>
      </c>
      <c r="H140" t="str">
        <f t="shared" si="31"/>
        <v>Female</v>
      </c>
      <c r="I140" t="str">
        <f t="shared" si="32"/>
        <v>High White</v>
      </c>
      <c r="J140" t="str">
        <f t="shared" si="24"/>
        <v>CC-L9</v>
      </c>
      <c r="K140">
        <f t="shared" si="35"/>
        <v>11</v>
      </c>
      <c r="L140" t="str">
        <f t="shared" si="33"/>
        <v>SC-L5</v>
      </c>
      <c r="M140">
        <f t="shared" si="34"/>
        <v>4</v>
      </c>
      <c r="S140" t="s">
        <v>191</v>
      </c>
      <c r="T140">
        <v>1</v>
      </c>
      <c r="U140">
        <v>3</v>
      </c>
      <c r="V140">
        <v>1</v>
      </c>
      <c r="W140">
        <v>3</v>
      </c>
      <c r="X140">
        <v>8</v>
      </c>
      <c r="Y140">
        <v>2</v>
      </c>
      <c r="Z140">
        <v>1</v>
      </c>
      <c r="AA140">
        <v>8</v>
      </c>
      <c r="AB140">
        <v>2</v>
      </c>
      <c r="AC140">
        <v>1</v>
      </c>
      <c r="AD140">
        <v>32</v>
      </c>
      <c r="AE140">
        <v>28</v>
      </c>
    </row>
    <row r="141" spans="1:31">
      <c r="A141" t="s">
        <v>664</v>
      </c>
      <c r="B141" t="str">
        <f t="shared" si="25"/>
        <v>Sixth form college</v>
      </c>
      <c r="C141" t="str">
        <f t="shared" si="26"/>
        <v>Small</v>
      </c>
      <c r="D141" t="str">
        <f t="shared" si="27"/>
        <v>Full-Time</v>
      </c>
      <c r="E141" t="str">
        <f t="shared" si="28"/>
        <v>Level 3</v>
      </c>
      <c r="F141" t="str">
        <f t="shared" si="29"/>
        <v>Liberal arts and sciences</v>
      </c>
      <c r="G141" t="str">
        <f t="shared" si="30"/>
        <v>Young</v>
      </c>
      <c r="H141" t="str">
        <f t="shared" si="31"/>
        <v>Balanced</v>
      </c>
      <c r="I141" t="str">
        <f t="shared" si="32"/>
        <v>High White</v>
      </c>
      <c r="J141" t="str">
        <f t="shared" si="24"/>
        <v>CC-S13</v>
      </c>
      <c r="K141">
        <f t="shared" si="35"/>
        <v>6</v>
      </c>
      <c r="L141" t="str">
        <f t="shared" si="33"/>
        <v>SC-S13</v>
      </c>
      <c r="M141">
        <f t="shared" si="34"/>
        <v>8</v>
      </c>
      <c r="S141" t="s">
        <v>88</v>
      </c>
      <c r="T141">
        <v>2</v>
      </c>
      <c r="U141">
        <v>1</v>
      </c>
      <c r="V141">
        <v>3</v>
      </c>
      <c r="W141">
        <v>2</v>
      </c>
      <c r="X141">
        <v>6</v>
      </c>
      <c r="Y141">
        <v>1</v>
      </c>
      <c r="Z141">
        <v>2</v>
      </c>
      <c r="AA141">
        <v>8</v>
      </c>
      <c r="AB141">
        <v>1</v>
      </c>
      <c r="AC141">
        <v>2</v>
      </c>
      <c r="AD141">
        <v>26</v>
      </c>
      <c r="AE141">
        <v>18</v>
      </c>
    </row>
    <row r="142" spans="1:31">
      <c r="A142" t="s">
        <v>665</v>
      </c>
      <c r="B142" t="str">
        <f t="shared" si="25"/>
        <v>General FE College incl Tertiary</v>
      </c>
      <c r="C142" t="str">
        <f t="shared" si="26"/>
        <v>Medium</v>
      </c>
      <c r="D142" t="str">
        <f t="shared" si="27"/>
        <v>Balanced</v>
      </c>
      <c r="E142" t="str">
        <f t="shared" si="28"/>
        <v>level 2</v>
      </c>
      <c r="F142" t="str">
        <f t="shared" si="29"/>
        <v>Broad Subject Mix</v>
      </c>
      <c r="G142" t="str">
        <f t="shared" si="30"/>
        <v>Mature</v>
      </c>
      <c r="H142" t="str">
        <f t="shared" si="31"/>
        <v>Balanced</v>
      </c>
      <c r="I142" t="str">
        <f t="shared" si="32"/>
        <v>Very High White</v>
      </c>
      <c r="J142" t="str">
        <f t="shared" si="24"/>
        <v>CC-M9</v>
      </c>
      <c r="K142">
        <f t="shared" si="35"/>
        <v>5</v>
      </c>
      <c r="L142" t="str">
        <f t="shared" si="33"/>
        <v>SC-M5</v>
      </c>
      <c r="M142">
        <f t="shared" si="34"/>
        <v>2</v>
      </c>
      <c r="S142" t="s">
        <v>331</v>
      </c>
      <c r="T142">
        <v>1</v>
      </c>
      <c r="U142">
        <v>2</v>
      </c>
      <c r="V142">
        <v>2</v>
      </c>
      <c r="W142">
        <v>3</v>
      </c>
      <c r="X142">
        <v>7</v>
      </c>
      <c r="Y142">
        <v>2</v>
      </c>
      <c r="Z142">
        <v>2</v>
      </c>
      <c r="AA142">
        <v>1</v>
      </c>
      <c r="AB142">
        <v>9</v>
      </c>
      <c r="AC142">
        <v>4</v>
      </c>
      <c r="AD142">
        <v>50</v>
      </c>
      <c r="AE142">
        <v>19</v>
      </c>
    </row>
    <row r="143" spans="1:31">
      <c r="A143" t="s">
        <v>666</v>
      </c>
      <c r="B143" t="str">
        <f t="shared" si="25"/>
        <v>General FE College incl Tertiary</v>
      </c>
      <c r="C143" t="str">
        <f t="shared" si="26"/>
        <v>Very Large</v>
      </c>
      <c r="D143" t="str">
        <f t="shared" si="27"/>
        <v>Part-Time</v>
      </c>
      <c r="E143" t="str">
        <f t="shared" si="28"/>
        <v>level 2</v>
      </c>
      <c r="F143" t="str">
        <f t="shared" si="29"/>
        <v>Applied Subjects and Skills</v>
      </c>
      <c r="G143" t="str">
        <f t="shared" si="30"/>
        <v>Mature</v>
      </c>
      <c r="H143" t="str">
        <f t="shared" si="31"/>
        <v>Male</v>
      </c>
      <c r="I143" t="str">
        <f t="shared" si="32"/>
        <v>Very High White</v>
      </c>
      <c r="J143" t="str">
        <f t="shared" si="24"/>
        <v>CC-VL12</v>
      </c>
      <c r="K143">
        <f t="shared" si="35"/>
        <v>11</v>
      </c>
      <c r="L143" t="str">
        <f t="shared" si="33"/>
        <v>SC-VL12</v>
      </c>
      <c r="M143">
        <f t="shared" si="34"/>
        <v>6</v>
      </c>
      <c r="S143" t="s">
        <v>302</v>
      </c>
      <c r="T143">
        <v>1</v>
      </c>
      <c r="U143">
        <v>4</v>
      </c>
      <c r="V143">
        <v>1</v>
      </c>
      <c r="W143">
        <v>3</v>
      </c>
      <c r="X143">
        <v>8</v>
      </c>
      <c r="Y143">
        <v>2</v>
      </c>
      <c r="Z143">
        <v>3</v>
      </c>
      <c r="AA143">
        <v>1</v>
      </c>
      <c r="AB143">
        <v>2</v>
      </c>
      <c r="AC143">
        <v>3</v>
      </c>
      <c r="AD143">
        <v>29</v>
      </c>
      <c r="AE143">
        <v>46</v>
      </c>
    </row>
    <row r="144" spans="1:31">
      <c r="A144" t="s">
        <v>667</v>
      </c>
      <c r="B144" t="str">
        <f t="shared" si="25"/>
        <v>General FE College incl Tertiary</v>
      </c>
      <c r="C144" t="str">
        <f t="shared" si="26"/>
        <v>Medium</v>
      </c>
      <c r="D144" t="str">
        <f t="shared" si="27"/>
        <v>Part-Time</v>
      </c>
      <c r="E144" t="str">
        <f t="shared" si="28"/>
        <v>level 2</v>
      </c>
      <c r="F144" t="str">
        <f t="shared" si="29"/>
        <v>Applied Subjects and Skills</v>
      </c>
      <c r="G144" t="str">
        <f t="shared" si="30"/>
        <v>Mature</v>
      </c>
      <c r="H144" t="str">
        <f t="shared" si="31"/>
        <v>Male</v>
      </c>
      <c r="I144" t="str">
        <f t="shared" si="32"/>
        <v>High White</v>
      </c>
      <c r="J144" t="str">
        <f t="shared" si="24"/>
        <v>CC-M17</v>
      </c>
      <c r="K144">
        <f t="shared" si="35"/>
        <v>11</v>
      </c>
      <c r="L144" t="str">
        <f t="shared" si="33"/>
        <v>SC-M11</v>
      </c>
      <c r="M144">
        <f t="shared" si="34"/>
        <v>6</v>
      </c>
      <c r="S144" t="s">
        <v>306</v>
      </c>
      <c r="T144">
        <v>1</v>
      </c>
      <c r="U144">
        <v>2</v>
      </c>
      <c r="V144">
        <v>1</v>
      </c>
      <c r="W144">
        <v>3</v>
      </c>
      <c r="X144">
        <v>8</v>
      </c>
      <c r="Y144">
        <v>2</v>
      </c>
      <c r="Z144">
        <v>3</v>
      </c>
      <c r="AA144">
        <v>8</v>
      </c>
      <c r="AB144">
        <v>2</v>
      </c>
      <c r="AC144">
        <v>3</v>
      </c>
      <c r="AD144">
        <v>34</v>
      </c>
      <c r="AE144">
        <v>63</v>
      </c>
    </row>
    <row r="145" spans="1:31">
      <c r="A145" t="s">
        <v>875</v>
      </c>
      <c r="B145" t="str">
        <f t="shared" si="25"/>
        <v>General FE College incl Tertiary</v>
      </c>
      <c r="C145" t="str">
        <f t="shared" si="26"/>
        <v>Medium</v>
      </c>
      <c r="D145" t="str">
        <f t="shared" si="27"/>
        <v>Part-Time</v>
      </c>
      <c r="E145" t="str">
        <f t="shared" si="28"/>
        <v>level 2</v>
      </c>
      <c r="F145" t="str">
        <f t="shared" si="29"/>
        <v>Applied Subjects and Skills</v>
      </c>
      <c r="G145" t="str">
        <f t="shared" si="30"/>
        <v>Mature</v>
      </c>
      <c r="H145" t="str">
        <f t="shared" si="31"/>
        <v>Balanced</v>
      </c>
      <c r="I145" t="str">
        <f t="shared" si="32"/>
        <v>Very High White</v>
      </c>
      <c r="J145" t="str">
        <f t="shared" si="24"/>
        <v>CC-M17</v>
      </c>
      <c r="K145">
        <f t="shared" si="35"/>
        <v>11</v>
      </c>
      <c r="L145" t="str">
        <f t="shared" si="33"/>
        <v>SC-M5</v>
      </c>
      <c r="M145">
        <f t="shared" si="34"/>
        <v>2</v>
      </c>
      <c r="S145" t="s">
        <v>166</v>
      </c>
      <c r="T145">
        <v>1</v>
      </c>
      <c r="U145">
        <v>2</v>
      </c>
      <c r="V145">
        <v>1</v>
      </c>
      <c r="W145">
        <v>3</v>
      </c>
      <c r="X145">
        <v>8</v>
      </c>
      <c r="Y145">
        <v>2</v>
      </c>
      <c r="Z145">
        <v>2</v>
      </c>
      <c r="AA145">
        <v>1</v>
      </c>
      <c r="AB145">
        <v>2</v>
      </c>
      <c r="AC145">
        <v>4</v>
      </c>
      <c r="AD145">
        <v>34</v>
      </c>
      <c r="AE145">
        <v>19</v>
      </c>
    </row>
    <row r="146" spans="1:31">
      <c r="A146" t="s">
        <v>668</v>
      </c>
      <c r="B146" t="str">
        <f t="shared" si="25"/>
        <v>Sixth form college</v>
      </c>
      <c r="C146" t="str">
        <f t="shared" si="26"/>
        <v>Small</v>
      </c>
      <c r="D146" t="str">
        <f t="shared" si="27"/>
        <v>Full-Time</v>
      </c>
      <c r="E146" t="str">
        <f t="shared" si="28"/>
        <v>Level 3</v>
      </c>
      <c r="F146" t="str">
        <f t="shared" si="29"/>
        <v>Liberal arts and sciences</v>
      </c>
      <c r="G146" t="str">
        <f t="shared" si="30"/>
        <v>Young</v>
      </c>
      <c r="H146" t="str">
        <f t="shared" si="31"/>
        <v>Female</v>
      </c>
      <c r="I146" t="str">
        <f t="shared" si="32"/>
        <v>Very High White</v>
      </c>
      <c r="J146" t="str">
        <f t="shared" si="24"/>
        <v>CC-S13</v>
      </c>
      <c r="K146">
        <f t="shared" si="35"/>
        <v>6</v>
      </c>
      <c r="L146" t="str">
        <f t="shared" si="33"/>
        <v>SC-S23</v>
      </c>
      <c r="M146">
        <f t="shared" si="34"/>
        <v>10</v>
      </c>
      <c r="S146" t="s">
        <v>103</v>
      </c>
      <c r="T146">
        <v>2</v>
      </c>
      <c r="U146">
        <v>1</v>
      </c>
      <c r="V146">
        <v>3</v>
      </c>
      <c r="W146">
        <v>2</v>
      </c>
      <c r="X146">
        <v>6</v>
      </c>
      <c r="Y146">
        <v>1</v>
      </c>
      <c r="Z146">
        <v>1</v>
      </c>
      <c r="AA146">
        <v>1</v>
      </c>
      <c r="AB146">
        <v>1</v>
      </c>
      <c r="AC146">
        <v>9</v>
      </c>
      <c r="AD146">
        <v>26</v>
      </c>
      <c r="AE146">
        <v>48</v>
      </c>
    </row>
    <row r="147" spans="1:31">
      <c r="A147" t="s">
        <v>669</v>
      </c>
      <c r="B147" t="str">
        <f t="shared" si="25"/>
        <v>Sixth form college</v>
      </c>
      <c r="C147" t="str">
        <f t="shared" si="26"/>
        <v>Small</v>
      </c>
      <c r="D147" t="str">
        <f t="shared" si="27"/>
        <v>Full-Time</v>
      </c>
      <c r="E147" t="str">
        <f t="shared" si="28"/>
        <v>Level 3</v>
      </c>
      <c r="F147" t="str">
        <f t="shared" si="29"/>
        <v>Liberal arts and sciences</v>
      </c>
      <c r="G147" t="str">
        <f t="shared" si="30"/>
        <v>Young</v>
      </c>
      <c r="H147" t="str">
        <f t="shared" si="31"/>
        <v>Balanced</v>
      </c>
      <c r="I147" t="str">
        <f t="shared" si="32"/>
        <v>Very High White</v>
      </c>
      <c r="J147" t="str">
        <f t="shared" si="24"/>
        <v>CC-S13</v>
      </c>
      <c r="K147">
        <f t="shared" si="35"/>
        <v>6</v>
      </c>
      <c r="L147" t="str">
        <f t="shared" si="33"/>
        <v>SC-S17</v>
      </c>
      <c r="M147">
        <f t="shared" si="34"/>
        <v>8</v>
      </c>
      <c r="S147" t="s">
        <v>77</v>
      </c>
      <c r="T147">
        <v>2</v>
      </c>
      <c r="U147">
        <v>1</v>
      </c>
      <c r="V147">
        <v>3</v>
      </c>
      <c r="W147">
        <v>2</v>
      </c>
      <c r="X147">
        <v>6</v>
      </c>
      <c r="Y147">
        <v>1</v>
      </c>
      <c r="Z147">
        <v>2</v>
      </c>
      <c r="AA147">
        <v>1</v>
      </c>
      <c r="AB147">
        <v>1</v>
      </c>
      <c r="AC147">
        <v>2</v>
      </c>
      <c r="AD147">
        <v>26</v>
      </c>
      <c r="AE147">
        <v>17</v>
      </c>
    </row>
    <row r="148" spans="1:31">
      <c r="A148" t="s">
        <v>670</v>
      </c>
      <c r="B148" t="str">
        <f t="shared" si="25"/>
        <v>Sixth form college</v>
      </c>
      <c r="C148" t="str">
        <f t="shared" si="26"/>
        <v>Small</v>
      </c>
      <c r="D148" t="str">
        <f t="shared" si="27"/>
        <v>Full-Time</v>
      </c>
      <c r="E148" t="str">
        <f t="shared" si="28"/>
        <v>Multiple</v>
      </c>
      <c r="F148" t="str">
        <f t="shared" si="29"/>
        <v>Broad Subject Mix</v>
      </c>
      <c r="G148" t="str">
        <f t="shared" si="30"/>
        <v>Young</v>
      </c>
      <c r="H148" t="str">
        <f t="shared" si="31"/>
        <v>Balanced</v>
      </c>
      <c r="I148" t="str">
        <f t="shared" si="32"/>
        <v>African and Other Whites and White British</v>
      </c>
      <c r="J148" t="str">
        <f t="shared" si="24"/>
        <v>CC-S18</v>
      </c>
      <c r="K148">
        <f t="shared" si="35"/>
        <v>14</v>
      </c>
      <c r="L148" t="str">
        <f t="shared" si="33"/>
        <v>SC-S14</v>
      </c>
      <c r="M148">
        <f t="shared" si="34"/>
        <v>7</v>
      </c>
      <c r="S148" t="s">
        <v>51</v>
      </c>
      <c r="T148">
        <v>2</v>
      </c>
      <c r="U148">
        <v>1</v>
      </c>
      <c r="V148">
        <v>3</v>
      </c>
      <c r="W148">
        <v>1</v>
      </c>
      <c r="X148">
        <v>7</v>
      </c>
      <c r="Y148">
        <v>1</v>
      </c>
      <c r="Z148">
        <v>2</v>
      </c>
      <c r="AA148">
        <v>4</v>
      </c>
      <c r="AB148">
        <v>14</v>
      </c>
      <c r="AC148">
        <v>7</v>
      </c>
      <c r="AD148">
        <v>22</v>
      </c>
      <c r="AE148">
        <v>29</v>
      </c>
    </row>
    <row r="149" spans="1:31">
      <c r="A149" t="s">
        <v>671</v>
      </c>
      <c r="B149" t="str">
        <f t="shared" si="25"/>
        <v>Sixth form college</v>
      </c>
      <c r="C149" t="str">
        <f t="shared" si="26"/>
        <v>Small</v>
      </c>
      <c r="D149" t="str">
        <f t="shared" si="27"/>
        <v>Full-Time</v>
      </c>
      <c r="E149" t="str">
        <f t="shared" si="28"/>
        <v>Multiple</v>
      </c>
      <c r="F149" t="str">
        <f t="shared" si="29"/>
        <v>Liberal arts and sciences</v>
      </c>
      <c r="G149" t="str">
        <f t="shared" si="30"/>
        <v>Young</v>
      </c>
      <c r="H149" t="str">
        <f t="shared" si="31"/>
        <v>Female</v>
      </c>
      <c r="I149" t="str">
        <f t="shared" si="32"/>
        <v>Pakistani, Bangladeshi and African</v>
      </c>
      <c r="J149" t="str">
        <f t="shared" si="24"/>
        <v>CC-S19</v>
      </c>
      <c r="K149">
        <f t="shared" si="35"/>
        <v>14</v>
      </c>
      <c r="L149" t="str">
        <f t="shared" si="33"/>
        <v>SC-S21</v>
      </c>
      <c r="M149">
        <f t="shared" si="34"/>
        <v>9</v>
      </c>
      <c r="S149" t="s">
        <v>89</v>
      </c>
      <c r="T149">
        <v>2</v>
      </c>
      <c r="U149">
        <v>1</v>
      </c>
      <c r="V149">
        <v>3</v>
      </c>
      <c r="W149">
        <v>1</v>
      </c>
      <c r="X149">
        <v>6</v>
      </c>
      <c r="Y149">
        <v>1</v>
      </c>
      <c r="Z149">
        <v>1</v>
      </c>
      <c r="AA149">
        <v>3</v>
      </c>
      <c r="AB149">
        <v>14</v>
      </c>
      <c r="AC149">
        <v>10</v>
      </c>
      <c r="AD149">
        <v>20</v>
      </c>
      <c r="AE149">
        <v>7</v>
      </c>
    </row>
    <row r="150" spans="1:31">
      <c r="A150" t="s">
        <v>672</v>
      </c>
      <c r="B150" t="str">
        <f t="shared" si="25"/>
        <v>General FE College incl Tertiary</v>
      </c>
      <c r="C150" t="str">
        <f t="shared" si="26"/>
        <v>Medium</v>
      </c>
      <c r="D150" t="str">
        <f t="shared" si="27"/>
        <v>Part-Time</v>
      </c>
      <c r="E150" t="str">
        <f t="shared" si="28"/>
        <v>level 2</v>
      </c>
      <c r="F150" t="str">
        <f t="shared" si="29"/>
        <v>Applied Subjects and Skills</v>
      </c>
      <c r="G150" t="str">
        <f t="shared" si="30"/>
        <v>Mature</v>
      </c>
      <c r="H150" t="str">
        <f t="shared" si="31"/>
        <v>Female</v>
      </c>
      <c r="I150" t="str">
        <f t="shared" si="32"/>
        <v>Very High White</v>
      </c>
      <c r="J150" t="str">
        <f t="shared" si="24"/>
        <v>CC-M17</v>
      </c>
      <c r="K150">
        <f t="shared" si="35"/>
        <v>11</v>
      </c>
      <c r="L150" t="str">
        <f t="shared" si="33"/>
        <v>SC-M10</v>
      </c>
      <c r="M150">
        <f t="shared" si="34"/>
        <v>4</v>
      </c>
      <c r="S150" t="s">
        <v>256</v>
      </c>
      <c r="T150">
        <v>1</v>
      </c>
      <c r="U150">
        <v>2</v>
      </c>
      <c r="V150">
        <v>1</v>
      </c>
      <c r="W150">
        <v>3</v>
      </c>
      <c r="X150">
        <v>8</v>
      </c>
      <c r="Y150">
        <v>2</v>
      </c>
      <c r="Z150">
        <v>1</v>
      </c>
      <c r="AA150">
        <v>1</v>
      </c>
      <c r="AB150">
        <v>2</v>
      </c>
      <c r="AC150">
        <v>1</v>
      </c>
      <c r="AD150">
        <v>34</v>
      </c>
      <c r="AE150">
        <v>15</v>
      </c>
    </row>
    <row r="151" spans="1:31">
      <c r="A151" t="s">
        <v>895</v>
      </c>
      <c r="B151" t="str">
        <f t="shared" si="25"/>
        <v>General FE College incl Tertiary</v>
      </c>
      <c r="C151" t="str">
        <f t="shared" si="26"/>
        <v>Very Large</v>
      </c>
      <c r="D151" t="str">
        <f t="shared" si="27"/>
        <v>Part-Time</v>
      </c>
      <c r="E151" t="str">
        <f t="shared" si="28"/>
        <v>Multiple</v>
      </c>
      <c r="F151" t="str">
        <f t="shared" si="29"/>
        <v>Applied Subjects and Skills</v>
      </c>
      <c r="G151" t="str">
        <f t="shared" si="30"/>
        <v>Mature</v>
      </c>
      <c r="H151" t="str">
        <f t="shared" si="31"/>
        <v>Male</v>
      </c>
      <c r="I151" t="str">
        <f t="shared" si="32"/>
        <v>African and Other Whites and White British</v>
      </c>
      <c r="J151" t="str">
        <f t="shared" si="24"/>
        <v>CC-VL8</v>
      </c>
      <c r="K151">
        <f t="shared" si="35"/>
        <v>8</v>
      </c>
      <c r="L151" t="str">
        <f t="shared" si="33"/>
        <v>SC-VL10</v>
      </c>
      <c r="M151">
        <f t="shared" si="34"/>
        <v>5</v>
      </c>
      <c r="S151" t="s">
        <v>239</v>
      </c>
      <c r="T151">
        <v>1</v>
      </c>
      <c r="U151">
        <v>4</v>
      </c>
      <c r="V151">
        <v>1</v>
      </c>
      <c r="W151">
        <v>1</v>
      </c>
      <c r="X151">
        <v>8</v>
      </c>
      <c r="Y151">
        <v>2</v>
      </c>
      <c r="Z151">
        <v>3</v>
      </c>
      <c r="AA151">
        <v>4</v>
      </c>
      <c r="AB151">
        <v>5</v>
      </c>
      <c r="AC151">
        <v>6</v>
      </c>
      <c r="AD151">
        <v>17</v>
      </c>
      <c r="AE151">
        <v>52</v>
      </c>
    </row>
    <row r="152" spans="1:31">
      <c r="A152" t="s">
        <v>673</v>
      </c>
      <c r="B152" t="str">
        <f t="shared" si="25"/>
        <v>General FE College incl Tertiary</v>
      </c>
      <c r="C152" t="str">
        <f t="shared" si="26"/>
        <v>Small</v>
      </c>
      <c r="D152" t="str">
        <f t="shared" si="27"/>
        <v>Balanced</v>
      </c>
      <c r="E152" t="str">
        <f t="shared" si="28"/>
        <v>level 2</v>
      </c>
      <c r="F152" t="str">
        <f t="shared" si="29"/>
        <v>Broad Subject Mix</v>
      </c>
      <c r="G152" t="str">
        <f t="shared" si="30"/>
        <v>Mature</v>
      </c>
      <c r="H152" t="str">
        <f t="shared" si="31"/>
        <v>Balanced</v>
      </c>
      <c r="I152" t="str">
        <f t="shared" si="32"/>
        <v>Very High White</v>
      </c>
      <c r="J152" t="str">
        <f t="shared" si="24"/>
        <v>CC-S10</v>
      </c>
      <c r="K152">
        <f t="shared" si="35"/>
        <v>5</v>
      </c>
      <c r="L152" t="str">
        <f t="shared" si="33"/>
        <v>SC-S3</v>
      </c>
      <c r="M152">
        <f t="shared" si="34"/>
        <v>2</v>
      </c>
      <c r="S152" t="s">
        <v>254</v>
      </c>
      <c r="T152">
        <v>1</v>
      </c>
      <c r="U152">
        <v>1</v>
      </c>
      <c r="V152">
        <v>2</v>
      </c>
      <c r="W152">
        <v>3</v>
      </c>
      <c r="X152">
        <v>7</v>
      </c>
      <c r="Y152">
        <v>2</v>
      </c>
      <c r="Z152">
        <v>2</v>
      </c>
      <c r="AA152">
        <v>1</v>
      </c>
      <c r="AB152">
        <v>9</v>
      </c>
      <c r="AC152">
        <v>4</v>
      </c>
      <c r="AD152">
        <v>48</v>
      </c>
      <c r="AE152">
        <v>31</v>
      </c>
    </row>
    <row r="153" spans="1:31">
      <c r="A153" t="s">
        <v>674</v>
      </c>
      <c r="B153" t="str">
        <f t="shared" si="25"/>
        <v>Sixth form college</v>
      </c>
      <c r="C153" t="str">
        <f t="shared" si="26"/>
        <v>Small</v>
      </c>
      <c r="D153" t="str">
        <f t="shared" si="27"/>
        <v>Full-Time</v>
      </c>
      <c r="E153" t="str">
        <f t="shared" si="28"/>
        <v>Level 3</v>
      </c>
      <c r="F153" t="str">
        <f t="shared" si="29"/>
        <v>Liberal arts and sciences</v>
      </c>
      <c r="G153" t="str">
        <f t="shared" si="30"/>
        <v>Young</v>
      </c>
      <c r="H153" t="str">
        <f t="shared" si="31"/>
        <v>Balanced</v>
      </c>
      <c r="I153" t="str">
        <f t="shared" si="32"/>
        <v>Very High White</v>
      </c>
      <c r="J153" t="str">
        <f t="shared" si="24"/>
        <v>CC-S13</v>
      </c>
      <c r="K153">
        <f t="shared" si="35"/>
        <v>6</v>
      </c>
      <c r="L153" t="str">
        <f t="shared" si="33"/>
        <v>SC-S17</v>
      </c>
      <c r="M153">
        <f t="shared" si="34"/>
        <v>8</v>
      </c>
      <c r="S153" t="s">
        <v>112</v>
      </c>
      <c r="T153">
        <v>2</v>
      </c>
      <c r="U153">
        <v>1</v>
      </c>
      <c r="V153">
        <v>3</v>
      </c>
      <c r="W153">
        <v>2</v>
      </c>
      <c r="X153">
        <v>6</v>
      </c>
      <c r="Y153">
        <v>1</v>
      </c>
      <c r="Z153">
        <v>2</v>
      </c>
      <c r="AA153">
        <v>1</v>
      </c>
      <c r="AB153">
        <v>1</v>
      </c>
      <c r="AC153">
        <v>2</v>
      </c>
      <c r="AD153">
        <v>26</v>
      </c>
      <c r="AE153">
        <v>17</v>
      </c>
    </row>
    <row r="154" spans="1:31">
      <c r="A154" t="s">
        <v>675</v>
      </c>
      <c r="B154" t="str">
        <f t="shared" si="25"/>
        <v>Sixth form college</v>
      </c>
      <c r="C154" t="str">
        <f t="shared" si="26"/>
        <v>Small</v>
      </c>
      <c r="D154" t="str">
        <f t="shared" si="27"/>
        <v>Full-Time</v>
      </c>
      <c r="E154" t="str">
        <f t="shared" si="28"/>
        <v>Level 3</v>
      </c>
      <c r="F154" t="str">
        <f t="shared" si="29"/>
        <v>Liberal arts and sciences</v>
      </c>
      <c r="G154" t="str">
        <f t="shared" si="30"/>
        <v>Young</v>
      </c>
      <c r="H154" t="str">
        <f t="shared" si="31"/>
        <v>Female</v>
      </c>
      <c r="I154" t="str">
        <f t="shared" si="32"/>
        <v>Very High White</v>
      </c>
      <c r="J154" t="str">
        <f t="shared" si="24"/>
        <v>CC-S13</v>
      </c>
      <c r="K154">
        <f t="shared" si="35"/>
        <v>6</v>
      </c>
      <c r="L154" t="str">
        <f t="shared" si="33"/>
        <v>SC-S23</v>
      </c>
      <c r="M154">
        <f t="shared" si="34"/>
        <v>10</v>
      </c>
      <c r="S154" t="s">
        <v>122</v>
      </c>
      <c r="T154">
        <v>2</v>
      </c>
      <c r="U154">
        <v>1</v>
      </c>
      <c r="V154">
        <v>3</v>
      </c>
      <c r="W154">
        <v>2</v>
      </c>
      <c r="X154">
        <v>6</v>
      </c>
      <c r="Y154">
        <v>1</v>
      </c>
      <c r="Z154">
        <v>1</v>
      </c>
      <c r="AA154">
        <v>1</v>
      </c>
      <c r="AB154">
        <v>1</v>
      </c>
      <c r="AC154">
        <v>9</v>
      </c>
      <c r="AD154">
        <v>26</v>
      </c>
      <c r="AE154">
        <v>48</v>
      </c>
    </row>
    <row r="155" spans="1:31">
      <c r="A155" t="s">
        <v>676</v>
      </c>
      <c r="B155" t="str">
        <f t="shared" si="25"/>
        <v>Sixth form college</v>
      </c>
      <c r="C155" t="str">
        <f t="shared" si="26"/>
        <v>Small</v>
      </c>
      <c r="D155" t="str">
        <f t="shared" si="27"/>
        <v>Full-Time</v>
      </c>
      <c r="E155" t="str">
        <f t="shared" si="28"/>
        <v>Level 3</v>
      </c>
      <c r="F155" t="str">
        <f t="shared" si="29"/>
        <v>Liberal arts and sciences</v>
      </c>
      <c r="G155" t="str">
        <f t="shared" si="30"/>
        <v>Young</v>
      </c>
      <c r="H155" t="str">
        <f t="shared" si="31"/>
        <v>Balanced</v>
      </c>
      <c r="I155" t="str">
        <f t="shared" si="32"/>
        <v>Very High White</v>
      </c>
      <c r="J155" t="str">
        <f t="shared" si="24"/>
        <v>CC-S13</v>
      </c>
      <c r="K155">
        <f t="shared" si="35"/>
        <v>6</v>
      </c>
      <c r="L155" t="str">
        <f t="shared" si="33"/>
        <v>SC-S17</v>
      </c>
      <c r="M155">
        <f t="shared" si="34"/>
        <v>8</v>
      </c>
      <c r="S155" t="s">
        <v>57</v>
      </c>
      <c r="T155">
        <v>2</v>
      </c>
      <c r="U155">
        <v>1</v>
      </c>
      <c r="V155">
        <v>3</v>
      </c>
      <c r="W155">
        <v>2</v>
      </c>
      <c r="X155">
        <v>6</v>
      </c>
      <c r="Y155">
        <v>1</v>
      </c>
      <c r="Z155">
        <v>2</v>
      </c>
      <c r="AA155">
        <v>1</v>
      </c>
      <c r="AB155">
        <v>1</v>
      </c>
      <c r="AC155">
        <v>2</v>
      </c>
      <c r="AD155">
        <v>26</v>
      </c>
      <c r="AE155">
        <v>17</v>
      </c>
    </row>
    <row r="156" spans="1:31">
      <c r="A156" t="s">
        <v>677</v>
      </c>
      <c r="B156" t="str">
        <f t="shared" si="25"/>
        <v>General FE College incl Tertiary</v>
      </c>
      <c r="C156" t="str">
        <f t="shared" si="26"/>
        <v>Medium</v>
      </c>
      <c r="D156" t="str">
        <f t="shared" si="27"/>
        <v>Balanced</v>
      </c>
      <c r="E156" t="str">
        <f t="shared" si="28"/>
        <v>Multiple</v>
      </c>
      <c r="F156" t="str">
        <f t="shared" si="29"/>
        <v>Broad Subject Mix</v>
      </c>
      <c r="G156" t="str">
        <f t="shared" si="30"/>
        <v>Mature</v>
      </c>
      <c r="H156" t="str">
        <f t="shared" si="31"/>
        <v>Female</v>
      </c>
      <c r="I156" t="str">
        <f t="shared" si="32"/>
        <v>Multiple</v>
      </c>
      <c r="J156" t="str">
        <f t="shared" si="24"/>
        <v>CC-M5</v>
      </c>
      <c r="K156">
        <f t="shared" si="35"/>
        <v>2</v>
      </c>
      <c r="L156" t="str">
        <f t="shared" si="33"/>
        <v>SC-M8</v>
      </c>
      <c r="M156">
        <f t="shared" si="34"/>
        <v>3</v>
      </c>
      <c r="S156" t="s">
        <v>314</v>
      </c>
      <c r="T156">
        <v>1</v>
      </c>
      <c r="U156">
        <v>2</v>
      </c>
      <c r="V156">
        <v>2</v>
      </c>
      <c r="W156">
        <v>1</v>
      </c>
      <c r="X156">
        <v>7</v>
      </c>
      <c r="Y156">
        <v>2</v>
      </c>
      <c r="Z156">
        <v>1</v>
      </c>
      <c r="AA156">
        <v>7</v>
      </c>
      <c r="AB156">
        <v>3</v>
      </c>
      <c r="AC156">
        <v>8</v>
      </c>
      <c r="AD156">
        <v>55</v>
      </c>
      <c r="AE156">
        <v>6</v>
      </c>
    </row>
    <row r="157" spans="1:31">
      <c r="A157" t="s">
        <v>678</v>
      </c>
      <c r="B157" t="str">
        <f t="shared" si="25"/>
        <v>Special college - Agriculture and horticulture</v>
      </c>
      <c r="C157" t="str">
        <f t="shared" si="26"/>
        <v>Small</v>
      </c>
      <c r="D157" t="str">
        <f t="shared" si="27"/>
        <v>Part-Time</v>
      </c>
      <c r="E157" t="str">
        <f t="shared" si="28"/>
        <v>level 2</v>
      </c>
      <c r="F157" t="str">
        <f t="shared" si="29"/>
        <v>Agricultural Colleges</v>
      </c>
      <c r="G157" t="str">
        <f t="shared" si="30"/>
        <v>Mature</v>
      </c>
      <c r="H157" t="str">
        <f t="shared" si="31"/>
        <v>Balanced</v>
      </c>
      <c r="I157" t="str">
        <f t="shared" si="32"/>
        <v>Very High White</v>
      </c>
      <c r="J157" t="str">
        <f t="shared" si="24"/>
        <v>CC-S25</v>
      </c>
      <c r="K157">
        <f t="shared" si="35"/>
        <v>13</v>
      </c>
      <c r="L157" t="str">
        <f t="shared" si="33"/>
        <v>SC-S3</v>
      </c>
      <c r="M157">
        <f t="shared" si="34"/>
        <v>2</v>
      </c>
      <c r="S157" t="s">
        <v>33</v>
      </c>
      <c r="T157">
        <v>4</v>
      </c>
      <c r="U157">
        <v>1</v>
      </c>
      <c r="V157">
        <v>1</v>
      </c>
      <c r="W157">
        <v>3</v>
      </c>
      <c r="X157">
        <v>4</v>
      </c>
      <c r="Y157">
        <v>2</v>
      </c>
      <c r="Z157">
        <v>2</v>
      </c>
      <c r="AA157">
        <v>1</v>
      </c>
      <c r="AB157">
        <v>12</v>
      </c>
      <c r="AC157">
        <v>4</v>
      </c>
      <c r="AD157">
        <v>38</v>
      </c>
      <c r="AE157">
        <v>31</v>
      </c>
    </row>
    <row r="158" spans="1:31">
      <c r="A158" t="s">
        <v>679</v>
      </c>
      <c r="B158" t="str">
        <f t="shared" si="25"/>
        <v>General FE College incl Tertiary</v>
      </c>
      <c r="C158" t="str">
        <f t="shared" si="26"/>
        <v>Very Large</v>
      </c>
      <c r="D158" t="str">
        <f t="shared" si="27"/>
        <v>Part-Time</v>
      </c>
      <c r="E158" t="str">
        <f t="shared" si="28"/>
        <v>level 2</v>
      </c>
      <c r="F158" t="str">
        <f t="shared" si="29"/>
        <v>Applied Subjects and Skills</v>
      </c>
      <c r="G158" t="str">
        <f t="shared" si="30"/>
        <v>Mature</v>
      </c>
      <c r="H158" t="str">
        <f t="shared" si="31"/>
        <v>Female</v>
      </c>
      <c r="I158" t="str">
        <f t="shared" si="32"/>
        <v>High White</v>
      </c>
      <c r="J158" t="str">
        <f t="shared" si="24"/>
        <v>CC-VL12</v>
      </c>
      <c r="K158">
        <f t="shared" si="35"/>
        <v>11</v>
      </c>
      <c r="L158" t="str">
        <f t="shared" si="33"/>
        <v>SC-VL5</v>
      </c>
      <c r="M158">
        <f t="shared" si="34"/>
        <v>4</v>
      </c>
      <c r="S158" t="s">
        <v>224</v>
      </c>
      <c r="T158">
        <v>1</v>
      </c>
      <c r="U158">
        <v>4</v>
      </c>
      <c r="V158">
        <v>1</v>
      </c>
      <c r="W158">
        <v>3</v>
      </c>
      <c r="X158">
        <v>8</v>
      </c>
      <c r="Y158">
        <v>2</v>
      </c>
      <c r="Z158">
        <v>1</v>
      </c>
      <c r="AA158">
        <v>8</v>
      </c>
      <c r="AB158">
        <v>2</v>
      </c>
      <c r="AC158">
        <v>1</v>
      </c>
      <c r="AD158">
        <v>29</v>
      </c>
      <c r="AE158">
        <v>4</v>
      </c>
    </row>
    <row r="159" spans="1:31">
      <c r="A159" t="s">
        <v>680</v>
      </c>
      <c r="B159" t="str">
        <f t="shared" si="25"/>
        <v>General FE College incl Tertiary</v>
      </c>
      <c r="C159" t="str">
        <f t="shared" si="26"/>
        <v>Medium</v>
      </c>
      <c r="D159" t="str">
        <f t="shared" si="27"/>
        <v>Balanced</v>
      </c>
      <c r="E159" t="str">
        <f t="shared" si="28"/>
        <v>level 2</v>
      </c>
      <c r="F159" t="str">
        <f t="shared" si="29"/>
        <v>Applied Subjects and Skills</v>
      </c>
      <c r="G159" t="str">
        <f t="shared" si="30"/>
        <v>Mature</v>
      </c>
      <c r="H159" t="str">
        <f t="shared" si="31"/>
        <v>Balanced</v>
      </c>
      <c r="I159" t="str">
        <f t="shared" si="32"/>
        <v>Very High White</v>
      </c>
      <c r="J159" t="str">
        <f t="shared" si="24"/>
        <v>CC-M8</v>
      </c>
      <c r="K159">
        <f t="shared" si="35"/>
        <v>4</v>
      </c>
      <c r="L159" t="str">
        <f t="shared" si="33"/>
        <v>SC-M5</v>
      </c>
      <c r="M159">
        <f t="shared" si="34"/>
        <v>2</v>
      </c>
      <c r="S159" t="s">
        <v>246</v>
      </c>
      <c r="T159">
        <v>1</v>
      </c>
      <c r="U159">
        <v>2</v>
      </c>
      <c r="V159">
        <v>2</v>
      </c>
      <c r="W159">
        <v>3</v>
      </c>
      <c r="X159">
        <v>8</v>
      </c>
      <c r="Y159">
        <v>2</v>
      </c>
      <c r="Z159">
        <v>2</v>
      </c>
      <c r="AA159">
        <v>1</v>
      </c>
      <c r="AB159">
        <v>6</v>
      </c>
      <c r="AC159">
        <v>4</v>
      </c>
      <c r="AD159">
        <v>46</v>
      </c>
      <c r="AE159">
        <v>19</v>
      </c>
    </row>
    <row r="160" spans="1:31">
      <c r="A160" t="s">
        <v>681</v>
      </c>
      <c r="B160" t="str">
        <f t="shared" si="25"/>
        <v>General FE College incl Tertiary</v>
      </c>
      <c r="C160" t="str">
        <f t="shared" si="26"/>
        <v>Medium</v>
      </c>
      <c r="D160" t="str">
        <f t="shared" si="27"/>
        <v>Part-Time</v>
      </c>
      <c r="E160" t="str">
        <f t="shared" si="28"/>
        <v>level 2</v>
      </c>
      <c r="F160" t="str">
        <f t="shared" si="29"/>
        <v>Applied Subjects and Skills</v>
      </c>
      <c r="G160" t="str">
        <f t="shared" si="30"/>
        <v>Mature</v>
      </c>
      <c r="H160" t="str">
        <f t="shared" si="31"/>
        <v>Balanced</v>
      </c>
      <c r="I160" t="str">
        <f t="shared" si="32"/>
        <v>Very High White</v>
      </c>
      <c r="J160" t="str">
        <f t="shared" si="24"/>
        <v>CC-M17</v>
      </c>
      <c r="K160">
        <f t="shared" si="35"/>
        <v>11</v>
      </c>
      <c r="L160" t="str">
        <f t="shared" si="33"/>
        <v>SC-M5</v>
      </c>
      <c r="M160">
        <f t="shared" si="34"/>
        <v>2</v>
      </c>
      <c r="S160" t="s">
        <v>205</v>
      </c>
      <c r="T160">
        <v>1</v>
      </c>
      <c r="U160">
        <v>2</v>
      </c>
      <c r="V160">
        <v>1</v>
      </c>
      <c r="W160">
        <v>3</v>
      </c>
      <c r="X160">
        <v>8</v>
      </c>
      <c r="Y160">
        <v>2</v>
      </c>
      <c r="Z160">
        <v>2</v>
      </c>
      <c r="AA160">
        <v>1</v>
      </c>
      <c r="AB160">
        <v>2</v>
      </c>
      <c r="AC160">
        <v>4</v>
      </c>
      <c r="AD160">
        <v>34</v>
      </c>
      <c r="AE160">
        <v>19</v>
      </c>
    </row>
    <row r="161" spans="1:31">
      <c r="A161" t="s">
        <v>682</v>
      </c>
      <c r="B161" t="str">
        <f t="shared" si="25"/>
        <v>General FE College incl Tertiary</v>
      </c>
      <c r="C161" t="str">
        <f t="shared" si="26"/>
        <v>Very Large</v>
      </c>
      <c r="D161" t="str">
        <f t="shared" si="27"/>
        <v>Balanced</v>
      </c>
      <c r="E161" t="str">
        <f t="shared" si="28"/>
        <v>Multiple</v>
      </c>
      <c r="F161" t="str">
        <f t="shared" si="29"/>
        <v>Applied Subjects and Skills</v>
      </c>
      <c r="G161" t="str">
        <f t="shared" si="30"/>
        <v>Mature</v>
      </c>
      <c r="H161" t="str">
        <f t="shared" si="31"/>
        <v>Female</v>
      </c>
      <c r="I161" t="str">
        <f t="shared" si="32"/>
        <v>African and Other Whites and White British</v>
      </c>
      <c r="J161" t="str">
        <f t="shared" si="24"/>
        <v>CC-VL1</v>
      </c>
      <c r="K161">
        <f t="shared" si="35"/>
        <v>1</v>
      </c>
      <c r="L161" t="str">
        <f t="shared" si="33"/>
        <v>SC-VL6</v>
      </c>
      <c r="M161">
        <f t="shared" si="34"/>
        <v>3</v>
      </c>
      <c r="S161" t="s">
        <v>202</v>
      </c>
      <c r="T161">
        <v>1</v>
      </c>
      <c r="U161">
        <v>4</v>
      </c>
      <c r="V161">
        <v>2</v>
      </c>
      <c r="W161">
        <v>1</v>
      </c>
      <c r="X161">
        <v>8</v>
      </c>
      <c r="Y161">
        <v>2</v>
      </c>
      <c r="Z161">
        <v>1</v>
      </c>
      <c r="AA161">
        <v>4</v>
      </c>
      <c r="AB161">
        <v>4</v>
      </c>
      <c r="AC161">
        <v>8</v>
      </c>
      <c r="AD161">
        <v>52</v>
      </c>
      <c r="AE161">
        <v>33</v>
      </c>
    </row>
    <row r="162" spans="1:31">
      <c r="A162" t="s">
        <v>896</v>
      </c>
      <c r="B162" t="str">
        <f t="shared" si="25"/>
        <v>General FE College incl Tertiary</v>
      </c>
      <c r="C162" t="str">
        <f t="shared" si="26"/>
        <v>Medium</v>
      </c>
      <c r="D162" t="str">
        <f t="shared" si="27"/>
        <v>Part-Time</v>
      </c>
      <c r="E162" t="str">
        <f t="shared" si="28"/>
        <v>Multiple</v>
      </c>
      <c r="F162" t="str">
        <f t="shared" si="29"/>
        <v>Applied Subjects and Skills</v>
      </c>
      <c r="G162" t="str">
        <f t="shared" si="30"/>
        <v>Mature</v>
      </c>
      <c r="H162" t="str">
        <f t="shared" si="31"/>
        <v>Balanced</v>
      </c>
      <c r="I162" t="str">
        <f t="shared" si="32"/>
        <v>Very High White</v>
      </c>
      <c r="J162" t="str">
        <f t="shared" si="24"/>
        <v>CC-M13</v>
      </c>
      <c r="K162">
        <f t="shared" si="35"/>
        <v>8</v>
      </c>
      <c r="L162" t="str">
        <f t="shared" si="33"/>
        <v>SC-M5</v>
      </c>
      <c r="M162">
        <f t="shared" si="34"/>
        <v>2</v>
      </c>
      <c r="S162" t="s">
        <v>260</v>
      </c>
      <c r="T162">
        <v>1</v>
      </c>
      <c r="U162">
        <v>2</v>
      </c>
      <c r="V162">
        <v>1</v>
      </c>
      <c r="W162">
        <v>1</v>
      </c>
      <c r="X162">
        <v>8</v>
      </c>
      <c r="Y162">
        <v>2</v>
      </c>
      <c r="Z162">
        <v>2</v>
      </c>
      <c r="AA162">
        <v>1</v>
      </c>
      <c r="AB162">
        <v>5</v>
      </c>
      <c r="AC162">
        <v>4</v>
      </c>
      <c r="AD162">
        <v>6</v>
      </c>
      <c r="AE162">
        <v>19</v>
      </c>
    </row>
    <row r="163" spans="1:31">
      <c r="A163" t="s">
        <v>683</v>
      </c>
      <c r="B163" t="str">
        <f t="shared" si="25"/>
        <v>General FE College incl Tertiary</v>
      </c>
      <c r="C163" t="str">
        <f t="shared" si="26"/>
        <v>Very Large</v>
      </c>
      <c r="D163" t="str">
        <f t="shared" si="27"/>
        <v>Part-Time</v>
      </c>
      <c r="E163" t="str">
        <f t="shared" si="28"/>
        <v>level 2</v>
      </c>
      <c r="F163" t="str">
        <f t="shared" si="29"/>
        <v>Applied Subjects and Skills</v>
      </c>
      <c r="G163" t="str">
        <f t="shared" si="30"/>
        <v>Mature</v>
      </c>
      <c r="H163" t="str">
        <f t="shared" si="31"/>
        <v>Balanced</v>
      </c>
      <c r="I163" t="str">
        <f t="shared" si="32"/>
        <v>High White</v>
      </c>
      <c r="J163" t="str">
        <f t="shared" si="24"/>
        <v>CC-VL12</v>
      </c>
      <c r="K163">
        <f t="shared" si="35"/>
        <v>11</v>
      </c>
      <c r="L163" t="str">
        <f t="shared" si="33"/>
        <v>SC-VL1</v>
      </c>
      <c r="M163">
        <f t="shared" si="34"/>
        <v>2</v>
      </c>
      <c r="S163" t="s">
        <v>280</v>
      </c>
      <c r="T163">
        <v>1</v>
      </c>
      <c r="U163">
        <v>4</v>
      </c>
      <c r="V163">
        <v>1</v>
      </c>
      <c r="W163">
        <v>3</v>
      </c>
      <c r="X163">
        <v>8</v>
      </c>
      <c r="Y163">
        <v>2</v>
      </c>
      <c r="Z163">
        <v>2</v>
      </c>
      <c r="AA163">
        <v>8</v>
      </c>
      <c r="AB163">
        <v>2</v>
      </c>
      <c r="AC163">
        <v>4</v>
      </c>
      <c r="AD163">
        <v>29</v>
      </c>
      <c r="AE163">
        <v>21</v>
      </c>
    </row>
    <row r="164" spans="1:31">
      <c r="A164" t="s">
        <v>876</v>
      </c>
      <c r="B164" t="str">
        <f t="shared" si="25"/>
        <v>General FE College incl Tertiary</v>
      </c>
      <c r="C164" t="str">
        <f t="shared" si="26"/>
        <v>Medium</v>
      </c>
      <c r="D164" t="str">
        <f t="shared" si="27"/>
        <v>Part-Time</v>
      </c>
      <c r="E164" t="str">
        <f t="shared" si="28"/>
        <v>Multiple</v>
      </c>
      <c r="F164" t="str">
        <f t="shared" si="29"/>
        <v>Construction, public services and key skills</v>
      </c>
      <c r="G164" t="str">
        <f t="shared" si="30"/>
        <v>Mature</v>
      </c>
      <c r="H164" t="str">
        <f t="shared" si="31"/>
        <v>Male</v>
      </c>
      <c r="I164" t="str">
        <f t="shared" si="32"/>
        <v>High White</v>
      </c>
      <c r="J164" t="str">
        <f t="shared" si="24"/>
        <v>CC-M16</v>
      </c>
      <c r="K164">
        <f t="shared" si="35"/>
        <v>10</v>
      </c>
      <c r="L164" t="str">
        <f t="shared" si="33"/>
        <v>SC-M11</v>
      </c>
      <c r="M164">
        <f t="shared" si="34"/>
        <v>6</v>
      </c>
      <c r="S164" t="s">
        <v>326</v>
      </c>
      <c r="T164">
        <v>1</v>
      </c>
      <c r="U164">
        <v>2</v>
      </c>
      <c r="V164">
        <v>1</v>
      </c>
      <c r="W164">
        <v>1</v>
      </c>
      <c r="X164">
        <v>2</v>
      </c>
      <c r="Y164">
        <v>2</v>
      </c>
      <c r="Z164">
        <v>3</v>
      </c>
      <c r="AA164">
        <v>8</v>
      </c>
      <c r="AB164">
        <v>11</v>
      </c>
      <c r="AC164">
        <v>3</v>
      </c>
      <c r="AD164">
        <v>19</v>
      </c>
      <c r="AE164">
        <v>63</v>
      </c>
    </row>
    <row r="165" spans="1:31">
      <c r="A165" t="s">
        <v>897</v>
      </c>
      <c r="B165" t="str">
        <f t="shared" si="25"/>
        <v>General FE College incl Tertiary</v>
      </c>
      <c r="C165" t="str">
        <f t="shared" si="26"/>
        <v>Small</v>
      </c>
      <c r="D165" t="str">
        <f t="shared" si="27"/>
        <v>Part-Time</v>
      </c>
      <c r="E165" t="str">
        <f t="shared" si="28"/>
        <v>level 2</v>
      </c>
      <c r="F165" t="str">
        <f t="shared" si="29"/>
        <v>Applied Subjects and Skills</v>
      </c>
      <c r="G165" t="str">
        <f t="shared" si="30"/>
        <v>Mature</v>
      </c>
      <c r="H165" t="str">
        <f t="shared" si="31"/>
        <v>Female</v>
      </c>
      <c r="I165" t="str">
        <f t="shared" si="32"/>
        <v>Very High White</v>
      </c>
      <c r="J165" t="str">
        <f t="shared" si="24"/>
        <v>CC-S26</v>
      </c>
      <c r="K165">
        <f t="shared" si="35"/>
        <v>11</v>
      </c>
      <c r="L165" t="str">
        <f t="shared" si="33"/>
        <v>SC-S8</v>
      </c>
      <c r="M165">
        <f t="shared" si="34"/>
        <v>4</v>
      </c>
      <c r="S165" t="s">
        <v>10</v>
      </c>
      <c r="T165">
        <v>1</v>
      </c>
      <c r="U165">
        <v>1</v>
      </c>
      <c r="V165">
        <v>1</v>
      </c>
      <c r="W165">
        <v>3</v>
      </c>
      <c r="X165">
        <v>8</v>
      </c>
      <c r="Y165">
        <v>2</v>
      </c>
      <c r="Z165">
        <v>1</v>
      </c>
      <c r="AA165">
        <v>1</v>
      </c>
      <c r="AB165">
        <v>2</v>
      </c>
      <c r="AC165">
        <v>1</v>
      </c>
      <c r="AD165">
        <v>33</v>
      </c>
      <c r="AE165">
        <v>3</v>
      </c>
    </row>
    <row r="166" spans="1:31">
      <c r="A166" t="s">
        <v>684</v>
      </c>
      <c r="B166" t="str">
        <f t="shared" si="25"/>
        <v>General FE College incl Tertiary</v>
      </c>
      <c r="C166" t="str">
        <f t="shared" si="26"/>
        <v>Very Large</v>
      </c>
      <c r="D166" t="str">
        <f t="shared" si="27"/>
        <v>Part-Time</v>
      </c>
      <c r="E166" t="str">
        <f t="shared" si="28"/>
        <v>level 2</v>
      </c>
      <c r="F166" t="str">
        <f t="shared" si="29"/>
        <v>Applied Subjects and Skills</v>
      </c>
      <c r="G166" t="str">
        <f t="shared" si="30"/>
        <v>Mature</v>
      </c>
      <c r="H166" t="str">
        <f t="shared" si="31"/>
        <v>Balanced</v>
      </c>
      <c r="I166" t="str">
        <f t="shared" si="32"/>
        <v>Multiple</v>
      </c>
      <c r="J166" t="str">
        <f t="shared" si="24"/>
        <v>CC-VL12</v>
      </c>
      <c r="K166">
        <f t="shared" si="35"/>
        <v>11</v>
      </c>
      <c r="L166" t="str">
        <f t="shared" si="33"/>
        <v>SC-VL3</v>
      </c>
      <c r="M166">
        <f t="shared" si="34"/>
        <v>1</v>
      </c>
      <c r="S166" t="s">
        <v>208</v>
      </c>
      <c r="T166">
        <v>1</v>
      </c>
      <c r="U166">
        <v>4</v>
      </c>
      <c r="V166">
        <v>1</v>
      </c>
      <c r="W166">
        <v>3</v>
      </c>
      <c r="X166">
        <v>8</v>
      </c>
      <c r="Y166">
        <v>2</v>
      </c>
      <c r="Z166">
        <v>2</v>
      </c>
      <c r="AA166">
        <v>7</v>
      </c>
      <c r="AB166">
        <v>2</v>
      </c>
      <c r="AC166">
        <v>5</v>
      </c>
      <c r="AD166">
        <v>29</v>
      </c>
      <c r="AE166">
        <v>25</v>
      </c>
    </row>
    <row r="167" spans="1:31">
      <c r="A167" t="s">
        <v>685</v>
      </c>
      <c r="B167" t="str">
        <f t="shared" si="25"/>
        <v>General FE College incl Tertiary</v>
      </c>
      <c r="C167" t="str">
        <f t="shared" si="26"/>
        <v>Very Large</v>
      </c>
      <c r="D167" t="str">
        <f t="shared" si="27"/>
        <v>Part-Time</v>
      </c>
      <c r="E167" t="str">
        <f t="shared" si="28"/>
        <v>level 2</v>
      </c>
      <c r="F167" t="str">
        <f t="shared" si="29"/>
        <v>Applied Subjects and Skills</v>
      </c>
      <c r="G167" t="str">
        <f t="shared" si="30"/>
        <v>Mature</v>
      </c>
      <c r="H167" t="str">
        <f t="shared" si="31"/>
        <v>Male</v>
      </c>
      <c r="I167" t="str">
        <f t="shared" si="32"/>
        <v>African and Other Whites and White British</v>
      </c>
      <c r="J167" t="str">
        <f t="shared" si="24"/>
        <v>CC-VL12</v>
      </c>
      <c r="K167">
        <f t="shared" si="35"/>
        <v>11</v>
      </c>
      <c r="L167" t="str">
        <f t="shared" si="33"/>
        <v>SC-VL10</v>
      </c>
      <c r="M167">
        <f t="shared" si="34"/>
        <v>5</v>
      </c>
      <c r="S167" t="s">
        <v>178</v>
      </c>
      <c r="T167">
        <v>1</v>
      </c>
      <c r="U167">
        <v>4</v>
      </c>
      <c r="V167">
        <v>1</v>
      </c>
      <c r="W167">
        <v>3</v>
      </c>
      <c r="X167">
        <v>8</v>
      </c>
      <c r="Y167">
        <v>2</v>
      </c>
      <c r="Z167">
        <v>3</v>
      </c>
      <c r="AA167">
        <v>4</v>
      </c>
      <c r="AB167">
        <v>2</v>
      </c>
      <c r="AC167">
        <v>6</v>
      </c>
      <c r="AD167">
        <v>29</v>
      </c>
      <c r="AE167">
        <v>52</v>
      </c>
    </row>
    <row r="168" spans="1:31">
      <c r="A168" t="s">
        <v>686</v>
      </c>
      <c r="B168" t="str">
        <f t="shared" si="25"/>
        <v>Sixth form college</v>
      </c>
      <c r="C168" t="str">
        <f t="shared" si="26"/>
        <v>Small</v>
      </c>
      <c r="D168" t="str">
        <f t="shared" si="27"/>
        <v>Full-Time</v>
      </c>
      <c r="E168" t="str">
        <f t="shared" si="28"/>
        <v>Level 3</v>
      </c>
      <c r="F168" t="str">
        <f t="shared" si="29"/>
        <v>Liberal arts and sciences</v>
      </c>
      <c r="G168" t="str">
        <f t="shared" si="30"/>
        <v>Young</v>
      </c>
      <c r="H168" t="str">
        <f t="shared" si="31"/>
        <v>Balanced</v>
      </c>
      <c r="I168" t="str">
        <f t="shared" si="32"/>
        <v>Pakistani, Bangladeshi and African</v>
      </c>
      <c r="J168" t="str">
        <f t="shared" si="24"/>
        <v>CC-S13</v>
      </c>
      <c r="K168">
        <f t="shared" si="35"/>
        <v>6</v>
      </c>
      <c r="L168" t="str">
        <f t="shared" si="33"/>
        <v>SC-S15</v>
      </c>
      <c r="M168">
        <f t="shared" si="34"/>
        <v>7</v>
      </c>
      <c r="S168" t="s">
        <v>81</v>
      </c>
      <c r="T168">
        <v>2</v>
      </c>
      <c r="U168">
        <v>1</v>
      </c>
      <c r="V168">
        <v>3</v>
      </c>
      <c r="W168">
        <v>2</v>
      </c>
      <c r="X168">
        <v>6</v>
      </c>
      <c r="Y168">
        <v>1</v>
      </c>
      <c r="Z168">
        <v>2</v>
      </c>
      <c r="AA168">
        <v>3</v>
      </c>
      <c r="AB168">
        <v>1</v>
      </c>
      <c r="AC168">
        <v>7</v>
      </c>
      <c r="AD168">
        <v>26</v>
      </c>
      <c r="AE168">
        <v>35</v>
      </c>
    </row>
    <row r="169" spans="1:31">
      <c r="A169" t="s">
        <v>687</v>
      </c>
      <c r="B169" t="str">
        <f t="shared" si="25"/>
        <v>General FE College incl Tertiary</v>
      </c>
      <c r="C169" t="str">
        <f t="shared" si="26"/>
        <v>Very Large</v>
      </c>
      <c r="D169" t="str">
        <f t="shared" si="27"/>
        <v>Part-Time</v>
      </c>
      <c r="E169" t="str">
        <f t="shared" si="28"/>
        <v>level 2</v>
      </c>
      <c r="F169" t="str">
        <f t="shared" si="29"/>
        <v>Applied Subjects and Skills</v>
      </c>
      <c r="G169" t="str">
        <f t="shared" si="30"/>
        <v>Mature</v>
      </c>
      <c r="H169" t="str">
        <f t="shared" si="31"/>
        <v>Male</v>
      </c>
      <c r="I169" t="str">
        <f t="shared" si="32"/>
        <v>Very High White</v>
      </c>
      <c r="J169" t="str">
        <f t="shared" si="24"/>
        <v>CC-VL12</v>
      </c>
      <c r="K169">
        <f t="shared" si="35"/>
        <v>11</v>
      </c>
      <c r="L169" t="str">
        <f t="shared" si="33"/>
        <v>SC-VL12</v>
      </c>
      <c r="M169">
        <f t="shared" si="34"/>
        <v>6</v>
      </c>
      <c r="S169" t="s">
        <v>288</v>
      </c>
      <c r="T169">
        <v>1</v>
      </c>
      <c r="U169">
        <v>4</v>
      </c>
      <c r="V169">
        <v>1</v>
      </c>
      <c r="W169">
        <v>3</v>
      </c>
      <c r="X169">
        <v>8</v>
      </c>
      <c r="Y169">
        <v>2</v>
      </c>
      <c r="Z169">
        <v>3</v>
      </c>
      <c r="AA169">
        <v>1</v>
      </c>
      <c r="AB169">
        <v>2</v>
      </c>
      <c r="AC169">
        <v>3</v>
      </c>
      <c r="AD169">
        <v>29</v>
      </c>
      <c r="AE169">
        <v>46</v>
      </c>
    </row>
    <row r="170" spans="1:31">
      <c r="A170" t="s">
        <v>688</v>
      </c>
      <c r="B170" t="str">
        <f t="shared" si="25"/>
        <v>General FE College incl Tertiary</v>
      </c>
      <c r="C170" t="str">
        <f t="shared" si="26"/>
        <v>Very Large</v>
      </c>
      <c r="D170" t="str">
        <f t="shared" si="27"/>
        <v>Balanced</v>
      </c>
      <c r="E170" t="str">
        <f t="shared" si="28"/>
        <v>Multiple</v>
      </c>
      <c r="F170" t="str">
        <f t="shared" si="29"/>
        <v>Broad Subject Mix</v>
      </c>
      <c r="G170" t="str">
        <f t="shared" si="30"/>
        <v>Mature</v>
      </c>
      <c r="H170" t="str">
        <f t="shared" si="31"/>
        <v>Balanced</v>
      </c>
      <c r="I170" t="str">
        <f t="shared" si="32"/>
        <v>High White</v>
      </c>
      <c r="J170" t="str">
        <f t="shared" si="24"/>
        <v>CC-VL2</v>
      </c>
      <c r="K170">
        <f t="shared" si="35"/>
        <v>2</v>
      </c>
      <c r="L170" t="str">
        <f t="shared" si="33"/>
        <v>SC-VL1</v>
      </c>
      <c r="M170">
        <f t="shared" si="34"/>
        <v>2</v>
      </c>
      <c r="S170" t="s">
        <v>269</v>
      </c>
      <c r="T170">
        <v>1</v>
      </c>
      <c r="U170">
        <v>4</v>
      </c>
      <c r="V170">
        <v>2</v>
      </c>
      <c r="W170">
        <v>1</v>
      </c>
      <c r="X170">
        <v>7</v>
      </c>
      <c r="Y170">
        <v>2</v>
      </c>
      <c r="Z170">
        <v>2</v>
      </c>
      <c r="AA170">
        <v>8</v>
      </c>
      <c r="AB170">
        <v>3</v>
      </c>
      <c r="AC170">
        <v>4</v>
      </c>
      <c r="AD170">
        <v>70</v>
      </c>
      <c r="AE170">
        <v>21</v>
      </c>
    </row>
    <row r="171" spans="1:31">
      <c r="A171" t="s">
        <v>689</v>
      </c>
      <c r="B171" t="str">
        <f t="shared" si="25"/>
        <v>Sixth form college</v>
      </c>
      <c r="C171" t="str">
        <f t="shared" si="26"/>
        <v>Small</v>
      </c>
      <c r="D171" t="str">
        <f t="shared" si="27"/>
        <v>Balanced</v>
      </c>
      <c r="E171" t="str">
        <f t="shared" si="28"/>
        <v>Level 3</v>
      </c>
      <c r="F171" t="str">
        <f t="shared" si="29"/>
        <v>Liberal arts and sciences</v>
      </c>
      <c r="G171" t="str">
        <f t="shared" si="30"/>
        <v>Young</v>
      </c>
      <c r="H171" t="str">
        <f t="shared" si="31"/>
        <v>Balanced</v>
      </c>
      <c r="I171" t="str">
        <f t="shared" si="32"/>
        <v>Very High White</v>
      </c>
      <c r="J171" t="str">
        <f t="shared" si="24"/>
        <v>CC-S1</v>
      </c>
      <c r="K171">
        <f t="shared" si="35"/>
        <v>14</v>
      </c>
      <c r="L171" t="str">
        <f t="shared" si="33"/>
        <v>SC-S17</v>
      </c>
      <c r="M171">
        <f t="shared" si="34"/>
        <v>8</v>
      </c>
      <c r="S171" t="s">
        <v>119</v>
      </c>
      <c r="T171">
        <v>2</v>
      </c>
      <c r="U171">
        <v>1</v>
      </c>
      <c r="V171">
        <v>2</v>
      </c>
      <c r="W171">
        <v>2</v>
      </c>
      <c r="X171">
        <v>6</v>
      </c>
      <c r="Y171">
        <v>1</v>
      </c>
      <c r="Z171">
        <v>2</v>
      </c>
      <c r="AA171">
        <v>1</v>
      </c>
      <c r="AB171">
        <v>14</v>
      </c>
      <c r="AC171">
        <v>2</v>
      </c>
      <c r="AD171">
        <v>25</v>
      </c>
      <c r="AE171">
        <v>17</v>
      </c>
    </row>
    <row r="172" spans="1:31">
      <c r="A172" t="s">
        <v>690</v>
      </c>
      <c r="B172" t="str">
        <f t="shared" si="25"/>
        <v>Sixth form college</v>
      </c>
      <c r="C172" t="str">
        <f t="shared" si="26"/>
        <v>Small</v>
      </c>
      <c r="D172" t="str">
        <f t="shared" si="27"/>
        <v>Full-Time</v>
      </c>
      <c r="E172" t="str">
        <f t="shared" si="28"/>
        <v>Level 3</v>
      </c>
      <c r="F172" t="str">
        <f t="shared" si="29"/>
        <v>Liberal arts and sciences</v>
      </c>
      <c r="G172" t="str">
        <f t="shared" si="30"/>
        <v>Young</v>
      </c>
      <c r="H172" t="str">
        <f t="shared" si="31"/>
        <v>Female</v>
      </c>
      <c r="I172" t="str">
        <f t="shared" si="32"/>
        <v>Multiple</v>
      </c>
      <c r="J172" t="str">
        <f t="shared" si="24"/>
        <v>CC-S13</v>
      </c>
      <c r="K172">
        <f t="shared" si="35"/>
        <v>6</v>
      </c>
      <c r="L172" t="str">
        <f t="shared" si="33"/>
        <v>SC-S22</v>
      </c>
      <c r="M172">
        <f t="shared" si="34"/>
        <v>9</v>
      </c>
      <c r="S172" t="s">
        <v>99</v>
      </c>
      <c r="T172">
        <v>2</v>
      </c>
      <c r="U172">
        <v>1</v>
      </c>
      <c r="V172">
        <v>3</v>
      </c>
      <c r="W172">
        <v>2</v>
      </c>
      <c r="X172">
        <v>6</v>
      </c>
      <c r="Y172">
        <v>1</v>
      </c>
      <c r="Z172">
        <v>1</v>
      </c>
      <c r="AA172">
        <v>7</v>
      </c>
      <c r="AB172">
        <v>1</v>
      </c>
      <c r="AC172">
        <v>10</v>
      </c>
      <c r="AD172">
        <v>26</v>
      </c>
      <c r="AE172">
        <v>11</v>
      </c>
    </row>
    <row r="173" spans="1:31">
      <c r="A173" t="s">
        <v>691</v>
      </c>
      <c r="B173" t="str">
        <f t="shared" si="25"/>
        <v>Sixth form college</v>
      </c>
      <c r="C173" t="str">
        <f t="shared" si="26"/>
        <v>Small</v>
      </c>
      <c r="D173" t="str">
        <f t="shared" si="27"/>
        <v>Full-Time</v>
      </c>
      <c r="E173" t="str">
        <f t="shared" si="28"/>
        <v>Level 3</v>
      </c>
      <c r="F173" t="str">
        <f t="shared" si="29"/>
        <v>Liberal arts and sciences</v>
      </c>
      <c r="G173" t="str">
        <f t="shared" si="30"/>
        <v>Young</v>
      </c>
      <c r="H173" t="str">
        <f t="shared" si="31"/>
        <v>Balanced</v>
      </c>
      <c r="I173" t="str">
        <f t="shared" si="32"/>
        <v>Multiple</v>
      </c>
      <c r="J173" t="str">
        <f t="shared" si="24"/>
        <v>CC-S13</v>
      </c>
      <c r="K173">
        <f t="shared" si="35"/>
        <v>6</v>
      </c>
      <c r="L173" t="str">
        <f t="shared" si="33"/>
        <v>SC-S16</v>
      </c>
      <c r="M173">
        <f t="shared" si="34"/>
        <v>7</v>
      </c>
      <c r="S173" t="s">
        <v>134</v>
      </c>
      <c r="T173">
        <v>2</v>
      </c>
      <c r="U173">
        <v>1</v>
      </c>
      <c r="V173">
        <v>3</v>
      </c>
      <c r="W173">
        <v>2</v>
      </c>
      <c r="X173">
        <v>6</v>
      </c>
      <c r="Y173">
        <v>1</v>
      </c>
      <c r="Z173">
        <v>2</v>
      </c>
      <c r="AA173">
        <v>7</v>
      </c>
      <c r="AB173">
        <v>1</v>
      </c>
      <c r="AC173">
        <v>7</v>
      </c>
      <c r="AD173">
        <v>26</v>
      </c>
      <c r="AE173">
        <v>22</v>
      </c>
    </row>
    <row r="174" spans="1:31">
      <c r="A174" t="s">
        <v>692</v>
      </c>
      <c r="B174" t="str">
        <f t="shared" si="25"/>
        <v>General FE College incl Tertiary</v>
      </c>
      <c r="C174" t="str">
        <f t="shared" si="26"/>
        <v>Large</v>
      </c>
      <c r="D174" t="str">
        <f t="shared" si="27"/>
        <v>Part-Time</v>
      </c>
      <c r="E174" t="str">
        <f t="shared" si="28"/>
        <v>Multiple</v>
      </c>
      <c r="F174" t="str">
        <f t="shared" si="29"/>
        <v>Broad Subject Mix</v>
      </c>
      <c r="G174" t="str">
        <f t="shared" si="30"/>
        <v>Mature</v>
      </c>
      <c r="H174" t="str">
        <f t="shared" si="31"/>
        <v>Male</v>
      </c>
      <c r="I174" t="str">
        <f t="shared" si="32"/>
        <v>High White</v>
      </c>
      <c r="J174" t="str">
        <f t="shared" si="24"/>
        <v>CC-L8</v>
      </c>
      <c r="K174">
        <f t="shared" si="35"/>
        <v>9</v>
      </c>
      <c r="L174" t="str">
        <f t="shared" si="33"/>
        <v>SC-L9</v>
      </c>
      <c r="M174">
        <f t="shared" si="34"/>
        <v>6</v>
      </c>
      <c r="S174" t="s">
        <v>275</v>
      </c>
      <c r="T174">
        <v>1</v>
      </c>
      <c r="U174">
        <v>3</v>
      </c>
      <c r="V174">
        <v>1</v>
      </c>
      <c r="W174">
        <v>1</v>
      </c>
      <c r="X174">
        <v>7</v>
      </c>
      <c r="Y174">
        <v>2</v>
      </c>
      <c r="Z174">
        <v>3</v>
      </c>
      <c r="AA174">
        <v>8</v>
      </c>
      <c r="AB174">
        <v>8</v>
      </c>
      <c r="AC174">
        <v>3</v>
      </c>
      <c r="AD174">
        <v>45</v>
      </c>
      <c r="AE174">
        <v>54</v>
      </c>
    </row>
    <row r="175" spans="1:31">
      <c r="A175" t="s">
        <v>693</v>
      </c>
      <c r="B175" t="str">
        <f t="shared" si="25"/>
        <v>General FE College incl Tertiary</v>
      </c>
      <c r="C175" t="str">
        <f t="shared" si="26"/>
        <v>Medium</v>
      </c>
      <c r="D175" t="str">
        <f t="shared" si="27"/>
        <v>Part-Time</v>
      </c>
      <c r="E175" t="str">
        <f t="shared" si="28"/>
        <v>Multiple</v>
      </c>
      <c r="F175" t="str">
        <f t="shared" si="29"/>
        <v>Applied Subjects and Skills</v>
      </c>
      <c r="G175" t="str">
        <f t="shared" si="30"/>
        <v>Mature</v>
      </c>
      <c r="H175" t="str">
        <f t="shared" si="31"/>
        <v>Male</v>
      </c>
      <c r="I175" t="str">
        <f t="shared" si="32"/>
        <v>Very High White</v>
      </c>
      <c r="J175" t="str">
        <f t="shared" si="24"/>
        <v>CC-M13</v>
      </c>
      <c r="K175">
        <f t="shared" si="35"/>
        <v>8</v>
      </c>
      <c r="L175" t="str">
        <f t="shared" si="33"/>
        <v>SC-M14</v>
      </c>
      <c r="M175">
        <f t="shared" si="34"/>
        <v>6</v>
      </c>
      <c r="S175" t="s">
        <v>220</v>
      </c>
      <c r="T175">
        <v>1</v>
      </c>
      <c r="U175">
        <v>2</v>
      </c>
      <c r="V175">
        <v>1</v>
      </c>
      <c r="W175">
        <v>1</v>
      </c>
      <c r="X175">
        <v>8</v>
      </c>
      <c r="Y175">
        <v>2</v>
      </c>
      <c r="Z175">
        <v>3</v>
      </c>
      <c r="AA175">
        <v>1</v>
      </c>
      <c r="AB175">
        <v>5</v>
      </c>
      <c r="AC175">
        <v>3</v>
      </c>
      <c r="AD175">
        <v>6</v>
      </c>
      <c r="AE175">
        <v>50</v>
      </c>
    </row>
    <row r="176" spans="1:31">
      <c r="A176" t="s">
        <v>694</v>
      </c>
      <c r="B176" t="str">
        <f t="shared" si="25"/>
        <v>Sixth form college</v>
      </c>
      <c r="C176" t="str">
        <f t="shared" si="26"/>
        <v>Small</v>
      </c>
      <c r="D176" t="str">
        <f t="shared" si="27"/>
        <v>Full-Time</v>
      </c>
      <c r="E176" t="str">
        <f t="shared" si="28"/>
        <v>Level 3</v>
      </c>
      <c r="F176" t="str">
        <f t="shared" si="29"/>
        <v>Liberal arts and sciences</v>
      </c>
      <c r="G176" t="str">
        <f t="shared" si="30"/>
        <v>Young</v>
      </c>
      <c r="H176" t="str">
        <f t="shared" si="31"/>
        <v>Balanced</v>
      </c>
      <c r="I176" t="str">
        <f t="shared" si="32"/>
        <v>Very High White</v>
      </c>
      <c r="J176" t="str">
        <f t="shared" si="24"/>
        <v>CC-S13</v>
      </c>
      <c r="K176">
        <f t="shared" si="35"/>
        <v>6</v>
      </c>
      <c r="L176" t="str">
        <f t="shared" si="33"/>
        <v>SC-S17</v>
      </c>
      <c r="M176">
        <f t="shared" si="34"/>
        <v>8</v>
      </c>
      <c r="S176" t="s">
        <v>141</v>
      </c>
      <c r="T176">
        <v>2</v>
      </c>
      <c r="U176">
        <v>1</v>
      </c>
      <c r="V176">
        <v>3</v>
      </c>
      <c r="W176">
        <v>2</v>
      </c>
      <c r="X176">
        <v>6</v>
      </c>
      <c r="Y176">
        <v>1</v>
      </c>
      <c r="Z176">
        <v>2</v>
      </c>
      <c r="AA176">
        <v>1</v>
      </c>
      <c r="AB176">
        <v>1</v>
      </c>
      <c r="AC176">
        <v>2</v>
      </c>
      <c r="AD176">
        <v>26</v>
      </c>
      <c r="AE176">
        <v>17</v>
      </c>
    </row>
    <row r="177" spans="1:31">
      <c r="A177" t="s">
        <v>695</v>
      </c>
      <c r="B177" t="str">
        <f t="shared" si="25"/>
        <v>Sixth form college</v>
      </c>
      <c r="C177" t="str">
        <f t="shared" si="26"/>
        <v>Small</v>
      </c>
      <c r="D177" t="str">
        <f t="shared" si="27"/>
        <v>Part-Time</v>
      </c>
      <c r="E177" t="str">
        <f t="shared" si="28"/>
        <v>level 2</v>
      </c>
      <c r="F177" t="str">
        <f t="shared" si="29"/>
        <v>Broad Subject Mix</v>
      </c>
      <c r="G177" t="str">
        <f t="shared" si="30"/>
        <v>Mature</v>
      </c>
      <c r="H177" t="str">
        <f t="shared" si="31"/>
        <v>Female</v>
      </c>
      <c r="I177" t="str">
        <f t="shared" si="32"/>
        <v>Very High White</v>
      </c>
      <c r="J177" t="str">
        <f t="shared" si="24"/>
        <v>CC-S27</v>
      </c>
      <c r="K177">
        <f t="shared" si="35"/>
        <v>12</v>
      </c>
      <c r="L177" t="str">
        <f t="shared" si="33"/>
        <v>SC-S8</v>
      </c>
      <c r="M177">
        <f t="shared" si="34"/>
        <v>4</v>
      </c>
      <c r="S177" t="s">
        <v>73</v>
      </c>
      <c r="T177">
        <v>2</v>
      </c>
      <c r="U177">
        <v>1</v>
      </c>
      <c r="V177">
        <v>1</v>
      </c>
      <c r="W177">
        <v>3</v>
      </c>
      <c r="X177">
        <v>7</v>
      </c>
      <c r="Y177">
        <v>2</v>
      </c>
      <c r="Z177">
        <v>1</v>
      </c>
      <c r="AA177">
        <v>1</v>
      </c>
      <c r="AB177">
        <v>7</v>
      </c>
      <c r="AC177">
        <v>1</v>
      </c>
      <c r="AD177">
        <v>37</v>
      </c>
      <c r="AE177">
        <v>3</v>
      </c>
    </row>
    <row r="178" spans="1:31">
      <c r="A178" t="s">
        <v>877</v>
      </c>
      <c r="B178" t="str">
        <f t="shared" si="25"/>
        <v>Special College</v>
      </c>
      <c r="C178" t="str">
        <f t="shared" si="26"/>
        <v>Small</v>
      </c>
      <c r="D178" t="str">
        <f t="shared" si="27"/>
        <v>Full-Time</v>
      </c>
      <c r="E178" t="str">
        <f t="shared" si="28"/>
        <v>low level (entry and 1)</v>
      </c>
      <c r="F178" t="str">
        <f t="shared" si="29"/>
        <v>Preperation for life and work</v>
      </c>
      <c r="G178" t="str">
        <f t="shared" si="30"/>
        <v>Young</v>
      </c>
      <c r="H178" t="str">
        <f t="shared" si="31"/>
        <v>Male</v>
      </c>
      <c r="I178" t="str">
        <f t="shared" si="32"/>
        <v>Very High White</v>
      </c>
      <c r="J178" t="str">
        <f t="shared" si="24"/>
        <v>CC-S14</v>
      </c>
      <c r="K178">
        <f t="shared" si="35"/>
        <v>7</v>
      </c>
      <c r="L178" t="str">
        <f t="shared" si="33"/>
        <v>SC-S27</v>
      </c>
      <c r="M178">
        <f t="shared" si="34"/>
        <v>12</v>
      </c>
      <c r="S178" t="s">
        <v>45</v>
      </c>
      <c r="T178">
        <v>3</v>
      </c>
      <c r="U178">
        <v>1</v>
      </c>
      <c r="V178">
        <v>3</v>
      </c>
      <c r="W178">
        <v>4</v>
      </c>
      <c r="X178">
        <v>5</v>
      </c>
      <c r="Y178">
        <v>1</v>
      </c>
      <c r="Z178">
        <v>3</v>
      </c>
      <c r="AA178">
        <v>1</v>
      </c>
      <c r="AB178">
        <v>13</v>
      </c>
      <c r="AC178">
        <v>11</v>
      </c>
      <c r="AD178">
        <v>67</v>
      </c>
      <c r="AE178">
        <v>53</v>
      </c>
    </row>
    <row r="179" spans="1:31">
      <c r="A179" t="s">
        <v>696</v>
      </c>
      <c r="B179" t="str">
        <f t="shared" si="25"/>
        <v>Sixth form college</v>
      </c>
      <c r="C179" t="str">
        <f t="shared" si="26"/>
        <v>Small</v>
      </c>
      <c r="D179" t="str">
        <f t="shared" si="27"/>
        <v>Full-Time</v>
      </c>
      <c r="E179" t="str">
        <f t="shared" si="28"/>
        <v>Level 3</v>
      </c>
      <c r="F179" t="str">
        <f t="shared" si="29"/>
        <v>Liberal arts and sciences</v>
      </c>
      <c r="G179" t="str">
        <f t="shared" si="30"/>
        <v>Young</v>
      </c>
      <c r="H179" t="str">
        <f t="shared" si="31"/>
        <v>Balanced</v>
      </c>
      <c r="I179" t="str">
        <f t="shared" si="32"/>
        <v>Multiple</v>
      </c>
      <c r="J179" t="str">
        <f t="shared" si="24"/>
        <v>CC-S13</v>
      </c>
      <c r="K179">
        <f t="shared" si="35"/>
        <v>6</v>
      </c>
      <c r="L179" t="str">
        <f t="shared" si="33"/>
        <v>SC-S16</v>
      </c>
      <c r="M179">
        <f t="shared" si="34"/>
        <v>7</v>
      </c>
      <c r="S179" t="s">
        <v>110</v>
      </c>
      <c r="T179">
        <v>2</v>
      </c>
      <c r="U179">
        <v>1</v>
      </c>
      <c r="V179">
        <v>3</v>
      </c>
      <c r="W179">
        <v>2</v>
      </c>
      <c r="X179">
        <v>6</v>
      </c>
      <c r="Y179">
        <v>1</v>
      </c>
      <c r="Z179">
        <v>2</v>
      </c>
      <c r="AA179">
        <v>7</v>
      </c>
      <c r="AB179">
        <v>1</v>
      </c>
      <c r="AC179">
        <v>7</v>
      </c>
      <c r="AD179">
        <v>26</v>
      </c>
      <c r="AE179">
        <v>22</v>
      </c>
    </row>
    <row r="180" spans="1:31">
      <c r="A180" t="s">
        <v>697</v>
      </c>
      <c r="B180" t="str">
        <f t="shared" si="25"/>
        <v>General FE College incl Tertiary</v>
      </c>
      <c r="C180" t="str">
        <f t="shared" si="26"/>
        <v>Medium</v>
      </c>
      <c r="D180" t="str">
        <f t="shared" si="27"/>
        <v>Part-Time</v>
      </c>
      <c r="E180" t="str">
        <f t="shared" si="28"/>
        <v>Multiple</v>
      </c>
      <c r="F180" t="str">
        <f t="shared" si="29"/>
        <v>Broad Subject Mix</v>
      </c>
      <c r="G180" t="str">
        <f t="shared" si="30"/>
        <v>Mature</v>
      </c>
      <c r="H180" t="str">
        <f t="shared" si="31"/>
        <v>Female</v>
      </c>
      <c r="I180" t="str">
        <f t="shared" si="32"/>
        <v>Very High White</v>
      </c>
      <c r="J180" t="str">
        <f t="shared" si="24"/>
        <v>CC-M15</v>
      </c>
      <c r="K180">
        <f t="shared" si="35"/>
        <v>9</v>
      </c>
      <c r="L180" t="str">
        <f t="shared" si="33"/>
        <v>SC-M10</v>
      </c>
      <c r="M180">
        <f t="shared" si="34"/>
        <v>4</v>
      </c>
      <c r="S180" t="s">
        <v>187</v>
      </c>
      <c r="T180">
        <v>1</v>
      </c>
      <c r="U180">
        <v>2</v>
      </c>
      <c r="V180">
        <v>1</v>
      </c>
      <c r="W180">
        <v>1</v>
      </c>
      <c r="X180">
        <v>7</v>
      </c>
      <c r="Y180">
        <v>2</v>
      </c>
      <c r="Z180">
        <v>1</v>
      </c>
      <c r="AA180">
        <v>1</v>
      </c>
      <c r="AB180">
        <v>8</v>
      </c>
      <c r="AC180">
        <v>1</v>
      </c>
      <c r="AD180">
        <v>5</v>
      </c>
      <c r="AE180">
        <v>15</v>
      </c>
    </row>
    <row r="181" spans="1:31">
      <c r="A181" t="s">
        <v>698</v>
      </c>
      <c r="B181" t="str">
        <f t="shared" si="25"/>
        <v>Specialist Designated college</v>
      </c>
      <c r="C181" t="str">
        <f t="shared" si="26"/>
        <v>Medium</v>
      </c>
      <c r="D181" t="str">
        <f t="shared" si="27"/>
        <v>Part-Time</v>
      </c>
      <c r="E181" t="str">
        <f t="shared" si="28"/>
        <v>unclassified level</v>
      </c>
      <c r="F181" t="str">
        <f t="shared" si="29"/>
        <v>Arts and Languages</v>
      </c>
      <c r="G181" t="str">
        <f t="shared" si="30"/>
        <v>Mature</v>
      </c>
      <c r="H181" t="str">
        <f t="shared" si="31"/>
        <v>Female</v>
      </c>
      <c r="I181" t="str">
        <f t="shared" si="32"/>
        <v>African and Other Whites and White British</v>
      </c>
      <c r="J181" t="str">
        <f t="shared" si="24"/>
        <v>CC-M11</v>
      </c>
      <c r="K181">
        <f t="shared" si="35"/>
        <v>14</v>
      </c>
      <c r="L181" t="str">
        <f t="shared" si="33"/>
        <v>SC-M7</v>
      </c>
      <c r="M181">
        <f t="shared" si="34"/>
        <v>3</v>
      </c>
      <c r="S181" t="s">
        <v>19</v>
      </c>
      <c r="T181">
        <v>5</v>
      </c>
      <c r="U181">
        <v>2</v>
      </c>
      <c r="V181">
        <v>1</v>
      </c>
      <c r="W181">
        <v>5</v>
      </c>
      <c r="X181">
        <v>1</v>
      </c>
      <c r="Y181">
        <v>2</v>
      </c>
      <c r="Z181">
        <v>1</v>
      </c>
      <c r="AA181">
        <v>4</v>
      </c>
      <c r="AB181">
        <v>14</v>
      </c>
      <c r="AC181">
        <v>8</v>
      </c>
      <c r="AD181">
        <v>68</v>
      </c>
      <c r="AE181">
        <v>2</v>
      </c>
    </row>
    <row r="182" spans="1:31">
      <c r="A182" t="s">
        <v>878</v>
      </c>
      <c r="B182" t="str">
        <f t="shared" si="25"/>
        <v>General FE College incl Tertiary</v>
      </c>
      <c r="C182" t="str">
        <f t="shared" si="26"/>
        <v>Medium</v>
      </c>
      <c r="D182" t="str">
        <f t="shared" si="27"/>
        <v>Part-Time</v>
      </c>
      <c r="E182" t="str">
        <f t="shared" si="28"/>
        <v>Multiple</v>
      </c>
      <c r="F182" t="str">
        <f t="shared" si="29"/>
        <v>Broad Subject Mix</v>
      </c>
      <c r="G182" t="str">
        <f t="shared" si="30"/>
        <v>Mature</v>
      </c>
      <c r="H182" t="str">
        <f t="shared" si="31"/>
        <v>Balanced</v>
      </c>
      <c r="I182" t="str">
        <f t="shared" si="32"/>
        <v>Very High White</v>
      </c>
      <c r="J182" t="str">
        <f t="shared" si="24"/>
        <v>CC-M15</v>
      </c>
      <c r="K182">
        <f t="shared" si="35"/>
        <v>9</v>
      </c>
      <c r="L182" t="str">
        <f t="shared" si="33"/>
        <v>SC-M5</v>
      </c>
      <c r="M182">
        <f t="shared" si="34"/>
        <v>2</v>
      </c>
      <c r="S182" t="s">
        <v>356</v>
      </c>
      <c r="T182">
        <v>1</v>
      </c>
      <c r="U182">
        <v>2</v>
      </c>
      <c r="V182">
        <v>1</v>
      </c>
      <c r="W182">
        <v>1</v>
      </c>
      <c r="X182">
        <v>7</v>
      </c>
      <c r="Y182">
        <v>2</v>
      </c>
      <c r="Z182">
        <v>2</v>
      </c>
      <c r="AA182">
        <v>1</v>
      </c>
      <c r="AB182">
        <v>8</v>
      </c>
      <c r="AC182">
        <v>4</v>
      </c>
      <c r="AD182">
        <v>5</v>
      </c>
      <c r="AE182">
        <v>19</v>
      </c>
    </row>
    <row r="183" spans="1:31">
      <c r="A183" t="s">
        <v>699</v>
      </c>
      <c r="B183" t="str">
        <f t="shared" si="25"/>
        <v>General FE College incl Tertiary</v>
      </c>
      <c r="C183" t="str">
        <f t="shared" si="26"/>
        <v>Large</v>
      </c>
      <c r="D183" t="str">
        <f t="shared" si="27"/>
        <v>Balanced</v>
      </c>
      <c r="E183" t="str">
        <f t="shared" si="28"/>
        <v>Multiple</v>
      </c>
      <c r="F183" t="str">
        <f t="shared" si="29"/>
        <v>Broad Subject Mix</v>
      </c>
      <c r="G183" t="str">
        <f t="shared" si="30"/>
        <v>Mature</v>
      </c>
      <c r="H183" t="str">
        <f t="shared" si="31"/>
        <v>Balanced</v>
      </c>
      <c r="I183" t="str">
        <f t="shared" si="32"/>
        <v>Very High White</v>
      </c>
      <c r="J183" t="str">
        <f t="shared" si="24"/>
        <v>CC-L2</v>
      </c>
      <c r="K183">
        <f t="shared" si="35"/>
        <v>2</v>
      </c>
      <c r="L183" t="str">
        <f t="shared" si="33"/>
        <v>SC-L4</v>
      </c>
      <c r="M183">
        <f t="shared" si="34"/>
        <v>2</v>
      </c>
      <c r="S183" t="s">
        <v>252</v>
      </c>
      <c r="T183">
        <v>1</v>
      </c>
      <c r="U183">
        <v>3</v>
      </c>
      <c r="V183">
        <v>2</v>
      </c>
      <c r="W183">
        <v>1</v>
      </c>
      <c r="X183">
        <v>7</v>
      </c>
      <c r="Y183">
        <v>2</v>
      </c>
      <c r="Z183">
        <v>2</v>
      </c>
      <c r="AA183">
        <v>1</v>
      </c>
      <c r="AB183">
        <v>3</v>
      </c>
      <c r="AC183">
        <v>4</v>
      </c>
      <c r="AD183">
        <v>59</v>
      </c>
      <c r="AE183">
        <v>32</v>
      </c>
    </row>
    <row r="184" spans="1:31">
      <c r="A184" t="s">
        <v>898</v>
      </c>
      <c r="B184" t="str">
        <f t="shared" si="25"/>
        <v>General FE College incl Tertiary</v>
      </c>
      <c r="C184" t="str">
        <f t="shared" si="26"/>
        <v>Large</v>
      </c>
      <c r="D184" t="str">
        <f t="shared" si="27"/>
        <v>Balanced</v>
      </c>
      <c r="E184" t="str">
        <f t="shared" si="28"/>
        <v>Multiple</v>
      </c>
      <c r="F184" t="str">
        <f t="shared" si="29"/>
        <v>Applied Subjects and Skills</v>
      </c>
      <c r="G184" t="str">
        <f t="shared" si="30"/>
        <v>Young</v>
      </c>
      <c r="H184" t="str">
        <f t="shared" si="31"/>
        <v>Balanced</v>
      </c>
      <c r="I184" t="str">
        <f t="shared" si="32"/>
        <v>Very High White</v>
      </c>
      <c r="J184" t="str">
        <f t="shared" si="24"/>
        <v>CC-L1</v>
      </c>
      <c r="K184">
        <f t="shared" si="35"/>
        <v>1</v>
      </c>
      <c r="L184" t="str">
        <f t="shared" si="33"/>
        <v>SC-L13</v>
      </c>
      <c r="M184">
        <f t="shared" si="34"/>
        <v>8</v>
      </c>
      <c r="S184" t="s">
        <v>161</v>
      </c>
      <c r="T184">
        <v>1</v>
      </c>
      <c r="U184">
        <v>3</v>
      </c>
      <c r="V184">
        <v>2</v>
      </c>
      <c r="W184">
        <v>1</v>
      </c>
      <c r="X184">
        <v>8</v>
      </c>
      <c r="Y184">
        <v>1</v>
      </c>
      <c r="Z184">
        <v>2</v>
      </c>
      <c r="AA184">
        <v>1</v>
      </c>
      <c r="AB184">
        <v>4</v>
      </c>
      <c r="AC184">
        <v>2</v>
      </c>
      <c r="AD184">
        <v>54</v>
      </c>
      <c r="AE184">
        <v>44</v>
      </c>
    </row>
    <row r="185" spans="1:31">
      <c r="A185" t="s">
        <v>700</v>
      </c>
      <c r="B185" t="str">
        <f t="shared" si="25"/>
        <v>General FE College incl Tertiary</v>
      </c>
      <c r="C185" t="str">
        <f t="shared" si="26"/>
        <v>Very Large</v>
      </c>
      <c r="D185" t="str">
        <f t="shared" si="27"/>
        <v>Balanced</v>
      </c>
      <c r="E185" t="str">
        <f t="shared" si="28"/>
        <v>Multiple</v>
      </c>
      <c r="F185" t="str">
        <f t="shared" si="29"/>
        <v>Applied Subjects and Skills</v>
      </c>
      <c r="G185" t="str">
        <f t="shared" si="30"/>
        <v>Mature</v>
      </c>
      <c r="H185" t="str">
        <f t="shared" si="31"/>
        <v>Male</v>
      </c>
      <c r="I185" t="str">
        <f t="shared" si="32"/>
        <v>Multiple</v>
      </c>
      <c r="J185" t="str">
        <f t="shared" si="24"/>
        <v>CC-VL1</v>
      </c>
      <c r="K185">
        <f t="shared" si="35"/>
        <v>1</v>
      </c>
      <c r="L185" t="str">
        <f t="shared" si="33"/>
        <v>SC-VL11</v>
      </c>
      <c r="M185">
        <f t="shared" si="34"/>
        <v>5</v>
      </c>
      <c r="S185" t="s">
        <v>219</v>
      </c>
      <c r="T185">
        <v>1</v>
      </c>
      <c r="U185">
        <v>4</v>
      </c>
      <c r="V185">
        <v>2</v>
      </c>
      <c r="W185">
        <v>1</v>
      </c>
      <c r="X185">
        <v>8</v>
      </c>
      <c r="Y185">
        <v>2</v>
      </c>
      <c r="Z185">
        <v>3</v>
      </c>
      <c r="AA185">
        <v>7</v>
      </c>
      <c r="AB185">
        <v>4</v>
      </c>
      <c r="AC185">
        <v>6</v>
      </c>
      <c r="AD185">
        <v>52</v>
      </c>
      <c r="AE185">
        <v>64</v>
      </c>
    </row>
    <row r="186" spans="1:31">
      <c r="A186" t="s">
        <v>701</v>
      </c>
      <c r="B186" t="str">
        <f t="shared" si="25"/>
        <v>Specialist Designated college</v>
      </c>
      <c r="C186" t="str">
        <f t="shared" si="26"/>
        <v>Large</v>
      </c>
      <c r="D186" t="str">
        <f t="shared" si="27"/>
        <v>Part-Time</v>
      </c>
      <c r="E186" t="str">
        <f t="shared" si="28"/>
        <v>low level (entry and 1)</v>
      </c>
      <c r="F186" t="str">
        <f t="shared" si="29"/>
        <v>Arts and Languages</v>
      </c>
      <c r="G186" t="str">
        <f t="shared" si="30"/>
        <v>Mature</v>
      </c>
      <c r="H186" t="str">
        <f t="shared" si="31"/>
        <v>Female</v>
      </c>
      <c r="I186" t="str">
        <f t="shared" si="32"/>
        <v>Multiple</v>
      </c>
      <c r="J186" t="str">
        <f t="shared" si="24"/>
        <v>CC-L6</v>
      </c>
      <c r="K186">
        <f t="shared" si="35"/>
        <v>14</v>
      </c>
      <c r="L186" t="str">
        <f t="shared" si="33"/>
        <v>SC-L7</v>
      </c>
      <c r="M186">
        <f t="shared" si="34"/>
        <v>3</v>
      </c>
      <c r="S186" t="s">
        <v>20</v>
      </c>
      <c r="T186">
        <v>5</v>
      </c>
      <c r="U186">
        <v>3</v>
      </c>
      <c r="V186">
        <v>1</v>
      </c>
      <c r="W186">
        <v>4</v>
      </c>
      <c r="X186">
        <v>1</v>
      </c>
      <c r="Y186">
        <v>2</v>
      </c>
      <c r="Z186">
        <v>1</v>
      </c>
      <c r="AA186">
        <v>7</v>
      </c>
      <c r="AB186">
        <v>14</v>
      </c>
      <c r="AC186">
        <v>8</v>
      </c>
      <c r="AD186">
        <v>62</v>
      </c>
      <c r="AE186">
        <v>5</v>
      </c>
    </row>
    <row r="187" spans="1:31">
      <c r="A187" t="s">
        <v>702</v>
      </c>
      <c r="B187" t="str">
        <f t="shared" si="25"/>
        <v>Special college - Agriculture and horticulture</v>
      </c>
      <c r="C187" t="str">
        <f t="shared" si="26"/>
        <v>Medium</v>
      </c>
      <c r="D187" t="str">
        <f t="shared" si="27"/>
        <v>Balanced</v>
      </c>
      <c r="E187" t="str">
        <f t="shared" si="28"/>
        <v>Multiple</v>
      </c>
      <c r="F187" t="str">
        <f t="shared" si="29"/>
        <v>Agricultural Colleges</v>
      </c>
      <c r="G187" t="str">
        <f t="shared" si="30"/>
        <v>Mature</v>
      </c>
      <c r="H187" t="str">
        <f t="shared" si="31"/>
        <v>Male</v>
      </c>
      <c r="I187" t="str">
        <f t="shared" si="32"/>
        <v>Very High White</v>
      </c>
      <c r="J187" t="str">
        <f t="shared" si="24"/>
        <v>CC-M3</v>
      </c>
      <c r="K187">
        <f t="shared" si="35"/>
        <v>3</v>
      </c>
      <c r="L187" t="str">
        <f t="shared" si="33"/>
        <v>SC-M14</v>
      </c>
      <c r="M187">
        <f t="shared" si="34"/>
        <v>6</v>
      </c>
      <c r="S187" t="s">
        <v>31</v>
      </c>
      <c r="T187">
        <v>4</v>
      </c>
      <c r="U187">
        <v>2</v>
      </c>
      <c r="V187">
        <v>2</v>
      </c>
      <c r="W187">
        <v>1</v>
      </c>
      <c r="X187">
        <v>4</v>
      </c>
      <c r="Y187">
        <v>2</v>
      </c>
      <c r="Z187">
        <v>3</v>
      </c>
      <c r="AA187">
        <v>1</v>
      </c>
      <c r="AB187">
        <v>10</v>
      </c>
      <c r="AC187">
        <v>3</v>
      </c>
      <c r="AD187">
        <v>61</v>
      </c>
      <c r="AE187">
        <v>50</v>
      </c>
    </row>
    <row r="188" spans="1:31">
      <c r="A188" t="s">
        <v>703</v>
      </c>
      <c r="B188" t="str">
        <f t="shared" si="25"/>
        <v>Special college - Agriculture and horticulture</v>
      </c>
      <c r="C188" t="str">
        <f t="shared" si="26"/>
        <v>Medium</v>
      </c>
      <c r="D188" t="str">
        <f t="shared" si="27"/>
        <v>Part-Time</v>
      </c>
      <c r="E188" t="str">
        <f t="shared" si="28"/>
        <v>Multiple</v>
      </c>
      <c r="F188" t="str">
        <f t="shared" si="29"/>
        <v>Agricultural Colleges</v>
      </c>
      <c r="G188" t="str">
        <f t="shared" si="30"/>
        <v>Mature</v>
      </c>
      <c r="H188" t="str">
        <f t="shared" si="31"/>
        <v>Male</v>
      </c>
      <c r="I188" t="str">
        <f t="shared" si="32"/>
        <v>Very High White</v>
      </c>
      <c r="J188" t="str">
        <f t="shared" si="24"/>
        <v>CC-M12</v>
      </c>
      <c r="K188">
        <f t="shared" si="35"/>
        <v>10</v>
      </c>
      <c r="L188" t="str">
        <f t="shared" si="33"/>
        <v>SC-M14</v>
      </c>
      <c r="M188">
        <f t="shared" si="34"/>
        <v>6</v>
      </c>
      <c r="S188" t="s">
        <v>35</v>
      </c>
      <c r="T188">
        <v>4</v>
      </c>
      <c r="U188">
        <v>2</v>
      </c>
      <c r="V188">
        <v>1</v>
      </c>
      <c r="W188">
        <v>1</v>
      </c>
      <c r="X188">
        <v>4</v>
      </c>
      <c r="Y188">
        <v>2</v>
      </c>
      <c r="Z188">
        <v>3</v>
      </c>
      <c r="AA188">
        <v>1</v>
      </c>
      <c r="AB188">
        <v>11</v>
      </c>
      <c r="AC188">
        <v>3</v>
      </c>
      <c r="AD188">
        <v>35</v>
      </c>
      <c r="AE188">
        <v>50</v>
      </c>
    </row>
    <row r="189" spans="1:31">
      <c r="A189" t="s">
        <v>704</v>
      </c>
      <c r="B189" t="str">
        <f t="shared" si="25"/>
        <v>Special College</v>
      </c>
      <c r="C189" t="str">
        <f t="shared" si="26"/>
        <v>Small</v>
      </c>
      <c r="D189" t="str">
        <f t="shared" si="27"/>
        <v>Full-Time</v>
      </c>
      <c r="E189" t="str">
        <f t="shared" si="28"/>
        <v>low level (entry and 1)</v>
      </c>
      <c r="F189" t="str">
        <f t="shared" si="29"/>
        <v>Preperation for life and work</v>
      </c>
      <c r="G189" t="str">
        <f t="shared" si="30"/>
        <v>Young</v>
      </c>
      <c r="H189" t="str">
        <f t="shared" si="31"/>
        <v>Male</v>
      </c>
      <c r="I189" t="str">
        <f t="shared" si="32"/>
        <v>Multiple</v>
      </c>
      <c r="J189" t="str">
        <f t="shared" si="24"/>
        <v>CC-S14</v>
      </c>
      <c r="K189">
        <f t="shared" si="35"/>
        <v>7</v>
      </c>
      <c r="L189" t="str">
        <f t="shared" si="33"/>
        <v>SC-S26</v>
      </c>
      <c r="M189">
        <f t="shared" si="34"/>
        <v>11</v>
      </c>
      <c r="S189" t="s">
        <v>42</v>
      </c>
      <c r="T189">
        <v>3</v>
      </c>
      <c r="U189">
        <v>1</v>
      </c>
      <c r="V189">
        <v>3</v>
      </c>
      <c r="W189">
        <v>4</v>
      </c>
      <c r="X189">
        <v>5</v>
      </c>
      <c r="Y189">
        <v>1</v>
      </c>
      <c r="Z189">
        <v>3</v>
      </c>
      <c r="AA189">
        <v>7</v>
      </c>
      <c r="AB189">
        <v>13</v>
      </c>
      <c r="AC189">
        <v>12</v>
      </c>
      <c r="AD189">
        <v>67</v>
      </c>
      <c r="AE189">
        <v>58</v>
      </c>
    </row>
    <row r="190" spans="1:31">
      <c r="A190" t="s">
        <v>899</v>
      </c>
      <c r="B190" t="str">
        <f t="shared" si="25"/>
        <v>General FE College incl Tertiary</v>
      </c>
      <c r="C190" t="str">
        <f t="shared" si="26"/>
        <v>Medium</v>
      </c>
      <c r="D190" t="str">
        <f t="shared" si="27"/>
        <v>Balanced</v>
      </c>
      <c r="E190" t="str">
        <f t="shared" si="28"/>
        <v>Multiple</v>
      </c>
      <c r="F190" t="str">
        <f t="shared" si="29"/>
        <v>Applied Subjects and Skills</v>
      </c>
      <c r="G190" t="str">
        <f t="shared" si="30"/>
        <v>Mature</v>
      </c>
      <c r="H190" t="str">
        <f t="shared" si="31"/>
        <v>Female</v>
      </c>
      <c r="I190" t="str">
        <f t="shared" si="32"/>
        <v>High White</v>
      </c>
      <c r="J190" t="str">
        <f t="shared" si="24"/>
        <v>CC-M4</v>
      </c>
      <c r="K190">
        <f t="shared" si="35"/>
        <v>1</v>
      </c>
      <c r="L190" t="str">
        <f t="shared" si="33"/>
        <v>SC-M6</v>
      </c>
      <c r="M190">
        <f t="shared" si="34"/>
        <v>4</v>
      </c>
      <c r="S190" t="s">
        <v>317</v>
      </c>
      <c r="T190">
        <v>1</v>
      </c>
      <c r="U190">
        <v>2</v>
      </c>
      <c r="V190">
        <v>2</v>
      </c>
      <c r="W190">
        <v>1</v>
      </c>
      <c r="X190">
        <v>8</v>
      </c>
      <c r="Y190">
        <v>2</v>
      </c>
      <c r="Z190">
        <v>1</v>
      </c>
      <c r="AA190">
        <v>8</v>
      </c>
      <c r="AB190">
        <v>4</v>
      </c>
      <c r="AC190">
        <v>1</v>
      </c>
      <c r="AD190">
        <v>7</v>
      </c>
      <c r="AE190">
        <v>13</v>
      </c>
    </row>
    <row r="191" spans="1:31">
      <c r="A191" t="s">
        <v>705</v>
      </c>
      <c r="B191" t="str">
        <f t="shared" si="25"/>
        <v>General FE College incl Tertiary</v>
      </c>
      <c r="C191" t="str">
        <f t="shared" si="26"/>
        <v>Very Large</v>
      </c>
      <c r="D191" t="str">
        <f t="shared" si="27"/>
        <v>Balanced</v>
      </c>
      <c r="E191" t="str">
        <f t="shared" si="28"/>
        <v>level 2</v>
      </c>
      <c r="F191" t="str">
        <f t="shared" si="29"/>
        <v>Broad Subject Mix</v>
      </c>
      <c r="G191" t="str">
        <f t="shared" si="30"/>
        <v>Mature</v>
      </c>
      <c r="H191" t="str">
        <f t="shared" si="31"/>
        <v>Female</v>
      </c>
      <c r="I191" t="str">
        <f t="shared" si="32"/>
        <v>High White</v>
      </c>
      <c r="J191" t="str">
        <f t="shared" si="24"/>
        <v>CC-VL4</v>
      </c>
      <c r="K191">
        <f t="shared" si="35"/>
        <v>5</v>
      </c>
      <c r="L191" t="str">
        <f t="shared" si="33"/>
        <v>SC-VL5</v>
      </c>
      <c r="M191">
        <f t="shared" si="34"/>
        <v>4</v>
      </c>
      <c r="S191" t="s">
        <v>242</v>
      </c>
      <c r="T191">
        <v>1</v>
      </c>
      <c r="U191">
        <v>4</v>
      </c>
      <c r="V191">
        <v>2</v>
      </c>
      <c r="W191">
        <v>3</v>
      </c>
      <c r="X191">
        <v>7</v>
      </c>
      <c r="Y191">
        <v>2</v>
      </c>
      <c r="Z191">
        <v>1</v>
      </c>
      <c r="AA191">
        <v>8</v>
      </c>
      <c r="AB191">
        <v>9</v>
      </c>
      <c r="AC191">
        <v>1</v>
      </c>
      <c r="AD191">
        <v>47</v>
      </c>
      <c r="AE191">
        <v>4</v>
      </c>
    </row>
    <row r="192" spans="1:31">
      <c r="A192" t="s">
        <v>706</v>
      </c>
      <c r="B192" t="str">
        <f t="shared" si="25"/>
        <v>Sixth form college</v>
      </c>
      <c r="C192" t="str">
        <f t="shared" si="26"/>
        <v>Small</v>
      </c>
      <c r="D192" t="str">
        <f t="shared" si="27"/>
        <v>Full-Time</v>
      </c>
      <c r="E192" t="str">
        <f t="shared" si="28"/>
        <v>Level 3</v>
      </c>
      <c r="F192" t="str">
        <f t="shared" si="29"/>
        <v>Liberal arts and sciences</v>
      </c>
      <c r="G192" t="str">
        <f t="shared" si="30"/>
        <v>Young</v>
      </c>
      <c r="H192" t="str">
        <f t="shared" si="31"/>
        <v>Female</v>
      </c>
      <c r="I192" t="str">
        <f t="shared" si="32"/>
        <v>Very High White</v>
      </c>
      <c r="J192" t="str">
        <f t="shared" si="24"/>
        <v>CC-S13</v>
      </c>
      <c r="K192">
        <f t="shared" si="35"/>
        <v>6</v>
      </c>
      <c r="L192" t="str">
        <f t="shared" si="33"/>
        <v>SC-S23</v>
      </c>
      <c r="M192">
        <f t="shared" si="34"/>
        <v>10</v>
      </c>
      <c r="S192" t="s">
        <v>55</v>
      </c>
      <c r="T192">
        <v>2</v>
      </c>
      <c r="U192">
        <v>1</v>
      </c>
      <c r="V192">
        <v>3</v>
      </c>
      <c r="W192">
        <v>2</v>
      </c>
      <c r="X192">
        <v>6</v>
      </c>
      <c r="Y192">
        <v>1</v>
      </c>
      <c r="Z192">
        <v>1</v>
      </c>
      <c r="AA192">
        <v>1</v>
      </c>
      <c r="AB192">
        <v>1</v>
      </c>
      <c r="AC192">
        <v>9</v>
      </c>
      <c r="AD192">
        <v>26</v>
      </c>
      <c r="AE192">
        <v>48</v>
      </c>
    </row>
    <row r="193" spans="1:31">
      <c r="A193" t="s">
        <v>707</v>
      </c>
      <c r="B193" t="str">
        <f t="shared" si="25"/>
        <v>General FE College incl Tertiary</v>
      </c>
      <c r="C193" t="str">
        <f t="shared" si="26"/>
        <v>Small</v>
      </c>
      <c r="D193" t="str">
        <f t="shared" si="27"/>
        <v>Balanced</v>
      </c>
      <c r="E193" t="str">
        <f t="shared" si="28"/>
        <v>Multiple</v>
      </c>
      <c r="F193" t="str">
        <f t="shared" si="29"/>
        <v>Broad Subject Mix</v>
      </c>
      <c r="G193" t="str">
        <f t="shared" si="30"/>
        <v>Mature</v>
      </c>
      <c r="H193" t="str">
        <f t="shared" si="31"/>
        <v>Balanced</v>
      </c>
      <c r="I193" t="str">
        <f t="shared" si="32"/>
        <v>High White</v>
      </c>
      <c r="J193" t="str">
        <f t="shared" si="24"/>
        <v>CC-S7</v>
      </c>
      <c r="K193">
        <f t="shared" si="35"/>
        <v>2</v>
      </c>
      <c r="L193" t="str">
        <f t="shared" si="33"/>
        <v>SC-S1</v>
      </c>
      <c r="M193">
        <f t="shared" si="34"/>
        <v>2</v>
      </c>
      <c r="S193" t="s">
        <v>294</v>
      </c>
      <c r="T193">
        <v>1</v>
      </c>
      <c r="U193">
        <v>1</v>
      </c>
      <c r="V193">
        <v>2</v>
      </c>
      <c r="W193">
        <v>1</v>
      </c>
      <c r="X193">
        <v>7</v>
      </c>
      <c r="Y193">
        <v>2</v>
      </c>
      <c r="Z193">
        <v>2</v>
      </c>
      <c r="AA193">
        <v>8</v>
      </c>
      <c r="AB193">
        <v>3</v>
      </c>
      <c r="AC193">
        <v>4</v>
      </c>
      <c r="AD193">
        <v>12</v>
      </c>
      <c r="AE193">
        <v>26</v>
      </c>
    </row>
    <row r="194" spans="1:31">
      <c r="A194" t="s">
        <v>708</v>
      </c>
      <c r="B194" t="str">
        <f t="shared" si="25"/>
        <v>Sixth form college</v>
      </c>
      <c r="C194" t="str">
        <f t="shared" si="26"/>
        <v>Small</v>
      </c>
      <c r="D194" t="str">
        <f t="shared" si="27"/>
        <v>Full-Time</v>
      </c>
      <c r="E194" t="str">
        <f t="shared" si="28"/>
        <v>Level 3</v>
      </c>
      <c r="F194" t="str">
        <f t="shared" si="29"/>
        <v>Liberal arts and sciences</v>
      </c>
      <c r="G194" t="str">
        <f t="shared" si="30"/>
        <v>Young</v>
      </c>
      <c r="H194" t="str">
        <f t="shared" si="31"/>
        <v>Balanced</v>
      </c>
      <c r="I194" t="str">
        <f t="shared" si="32"/>
        <v>Very High White</v>
      </c>
      <c r="J194" t="str">
        <f t="shared" ref="J194:J257" si="36">LOOKUP(AD194,$AI$2:$AI$73,$AJ$2:$AJ$73)</f>
        <v>CC-S13</v>
      </c>
      <c r="K194">
        <f t="shared" si="35"/>
        <v>6</v>
      </c>
      <c r="L194" t="str">
        <f t="shared" si="33"/>
        <v>SC-S17</v>
      </c>
      <c r="M194">
        <f t="shared" si="34"/>
        <v>8</v>
      </c>
      <c r="S194" t="s">
        <v>120</v>
      </c>
      <c r="T194">
        <v>2</v>
      </c>
      <c r="U194">
        <v>1</v>
      </c>
      <c r="V194">
        <v>3</v>
      </c>
      <c r="W194">
        <v>2</v>
      </c>
      <c r="X194">
        <v>6</v>
      </c>
      <c r="Y194">
        <v>1</v>
      </c>
      <c r="Z194">
        <v>2</v>
      </c>
      <c r="AA194">
        <v>1</v>
      </c>
      <c r="AB194">
        <v>1</v>
      </c>
      <c r="AC194">
        <v>2</v>
      </c>
      <c r="AD194">
        <v>26</v>
      </c>
      <c r="AE194">
        <v>17</v>
      </c>
    </row>
    <row r="195" spans="1:31">
      <c r="A195" t="s">
        <v>709</v>
      </c>
      <c r="B195" t="str">
        <f t="shared" ref="B195:B258" si="37">IF(T195=1,$O$2,IF(T195=2,$O$3,IF(T195=3,$O$4,IF(T195=4,$O$5,IF(T195=5,$O$6,IF(T195=6,$O$7))))))</f>
        <v>General FE College incl Tertiary</v>
      </c>
      <c r="C195" t="str">
        <f t="shared" ref="C195:C258" si="38">IF(U195=1,$O$9,IF(U195=2,$O$10,IF(U195=3,$O$11,IF(U195=4,$O$12))))</f>
        <v>Large</v>
      </c>
      <c r="D195" t="str">
        <f t="shared" ref="D195:D258" si="39">IF(V195=1,$O$14,IF(V195=2,$O$15,IF(V195=3,$O$16)))</f>
        <v>Part-Time</v>
      </c>
      <c r="E195" t="str">
        <f t="shared" ref="E195:E258" si="40">IF(W195=1,$O$18,IF(W195=2,$O$19,IF(W195=3,$O$20,IF(W195=4,$O$21,IF(W195=5,$O$22)))))</f>
        <v>Multiple</v>
      </c>
      <c r="F195" t="str">
        <f t="shared" ref="F195:F258" si="41">IF(X195=1,$O$24,IF(X195=2,$O$25,IF(X195=3,$O$26,IF(X195=4,$O$27,IF(X195=5,$O$28,IF(X195=6,$O$29,IF(X195=7,$O$30,IF(X195=8,$O$31))))))))</f>
        <v>Applied Subjects and Skills</v>
      </c>
      <c r="G195" t="str">
        <f t="shared" ref="G195:G258" si="42">IF(Y195=1,$O$33,IF(Y195=2,$O$34))</f>
        <v>Mature</v>
      </c>
      <c r="H195" t="str">
        <f t="shared" ref="H195:H258" si="43">IF(Z195=1,$O$36,IF(Z195=2,$O$37,IF(Z195=3,$O$38)))</f>
        <v>Male</v>
      </c>
      <c r="I195" t="str">
        <f t="shared" ref="I195:I258" si="44">IF(AA195=1,$O$40,IF(AA195=2,$O$41,IF(AA195=3,$O$42,IF(AA195=4,$O$43,IF(AA195=5,$O$44,IF(AA195=6,$O$45,IF(AA195=7,$O$46,IF(AA195=8,$O$47))))))))</f>
        <v>Very High White</v>
      </c>
      <c r="J195" t="str">
        <f t="shared" si="36"/>
        <v>CC-L7</v>
      </c>
      <c r="K195">
        <f t="shared" si="35"/>
        <v>8</v>
      </c>
      <c r="L195" t="str">
        <f t="shared" ref="L195:L258" si="45">LOOKUP(AE195,$AQ$2:$AQ$73,$AR$2:$AR$73)</f>
        <v>SC-L12</v>
      </c>
      <c r="M195">
        <f t="shared" ref="M195:M258" si="46">LOOKUP(AC195,$AT$2:$AT$13,$AU$2:$AU$13)</f>
        <v>6</v>
      </c>
      <c r="S195" t="s">
        <v>154</v>
      </c>
      <c r="T195">
        <v>1</v>
      </c>
      <c r="U195">
        <v>3</v>
      </c>
      <c r="V195">
        <v>1</v>
      </c>
      <c r="W195">
        <v>1</v>
      </c>
      <c r="X195">
        <v>8</v>
      </c>
      <c r="Y195">
        <v>2</v>
      </c>
      <c r="Z195">
        <v>3</v>
      </c>
      <c r="AA195">
        <v>1</v>
      </c>
      <c r="AB195">
        <v>5</v>
      </c>
      <c r="AC195">
        <v>3</v>
      </c>
      <c r="AD195">
        <v>8</v>
      </c>
      <c r="AE195">
        <v>55</v>
      </c>
    </row>
    <row r="196" spans="1:31">
      <c r="A196" t="s">
        <v>710</v>
      </c>
      <c r="B196" t="str">
        <f t="shared" si="37"/>
        <v>General FE College incl Tertiary</v>
      </c>
      <c r="C196" t="str">
        <f t="shared" si="38"/>
        <v>Large</v>
      </c>
      <c r="D196" t="str">
        <f t="shared" si="39"/>
        <v>Balanced</v>
      </c>
      <c r="E196" t="str">
        <f t="shared" si="40"/>
        <v>Multiple</v>
      </c>
      <c r="F196" t="str">
        <f t="shared" si="41"/>
        <v>Broad Subject Mix</v>
      </c>
      <c r="G196" t="str">
        <f t="shared" si="42"/>
        <v>Mature</v>
      </c>
      <c r="H196" t="str">
        <f t="shared" si="43"/>
        <v>Balanced</v>
      </c>
      <c r="I196" t="str">
        <f t="shared" si="44"/>
        <v>High White</v>
      </c>
      <c r="J196" t="str">
        <f t="shared" si="36"/>
        <v>CC-L2</v>
      </c>
      <c r="K196">
        <f t="shared" ref="K196:K259" si="47">LOOKUP(AB196,$AM$2:$AM$73,$AN$2:$AN$73)</f>
        <v>2</v>
      </c>
      <c r="L196" t="str">
        <f t="shared" si="45"/>
        <v>SC-L1</v>
      </c>
      <c r="M196">
        <f t="shared" si="46"/>
        <v>2</v>
      </c>
      <c r="S196" t="s">
        <v>249</v>
      </c>
      <c r="T196">
        <v>1</v>
      </c>
      <c r="U196">
        <v>3</v>
      </c>
      <c r="V196">
        <v>2</v>
      </c>
      <c r="W196">
        <v>1</v>
      </c>
      <c r="X196">
        <v>7</v>
      </c>
      <c r="Y196">
        <v>2</v>
      </c>
      <c r="Z196">
        <v>2</v>
      </c>
      <c r="AA196">
        <v>8</v>
      </c>
      <c r="AB196">
        <v>3</v>
      </c>
      <c r="AC196">
        <v>4</v>
      </c>
      <c r="AD196">
        <v>59</v>
      </c>
      <c r="AE196">
        <v>37</v>
      </c>
    </row>
    <row r="197" spans="1:31">
      <c r="A197" t="s">
        <v>711</v>
      </c>
      <c r="B197" t="str">
        <f t="shared" si="37"/>
        <v>General FE College incl Tertiary</v>
      </c>
      <c r="C197" t="str">
        <f t="shared" si="38"/>
        <v>Small</v>
      </c>
      <c r="D197" t="str">
        <f t="shared" si="39"/>
        <v>Part-Time</v>
      </c>
      <c r="E197" t="str">
        <f t="shared" si="40"/>
        <v>level 2</v>
      </c>
      <c r="F197" t="str">
        <f t="shared" si="41"/>
        <v>Applied Subjects and Skills</v>
      </c>
      <c r="G197" t="str">
        <f t="shared" si="42"/>
        <v>Mature</v>
      </c>
      <c r="H197" t="str">
        <f t="shared" si="43"/>
        <v>Female</v>
      </c>
      <c r="I197" t="str">
        <f t="shared" si="44"/>
        <v>High White</v>
      </c>
      <c r="J197" t="str">
        <f t="shared" si="36"/>
        <v>CC-S26</v>
      </c>
      <c r="K197">
        <f t="shared" si="47"/>
        <v>11</v>
      </c>
      <c r="L197" t="str">
        <f t="shared" si="45"/>
        <v>SC-S5</v>
      </c>
      <c r="M197">
        <f t="shared" si="46"/>
        <v>4</v>
      </c>
      <c r="S197" t="s">
        <v>148</v>
      </c>
      <c r="T197">
        <v>1</v>
      </c>
      <c r="U197">
        <v>1</v>
      </c>
      <c r="V197">
        <v>1</v>
      </c>
      <c r="W197">
        <v>3</v>
      </c>
      <c r="X197">
        <v>8</v>
      </c>
      <c r="Y197">
        <v>2</v>
      </c>
      <c r="Z197">
        <v>1</v>
      </c>
      <c r="AA197">
        <v>8</v>
      </c>
      <c r="AB197">
        <v>2</v>
      </c>
      <c r="AC197">
        <v>1</v>
      </c>
      <c r="AD197">
        <v>33</v>
      </c>
      <c r="AE197">
        <v>20</v>
      </c>
    </row>
    <row r="198" spans="1:31">
      <c r="A198" t="s">
        <v>712</v>
      </c>
      <c r="B198" t="str">
        <f t="shared" si="37"/>
        <v>General FE College incl Tertiary</v>
      </c>
      <c r="C198" t="str">
        <f t="shared" si="38"/>
        <v>Very Large</v>
      </c>
      <c r="D198" t="str">
        <f t="shared" si="39"/>
        <v>Part-Time</v>
      </c>
      <c r="E198" t="str">
        <f t="shared" si="40"/>
        <v>Multiple</v>
      </c>
      <c r="F198" t="str">
        <f t="shared" si="41"/>
        <v>Business and key skills speclialists</v>
      </c>
      <c r="G198" t="str">
        <f t="shared" si="42"/>
        <v>Mature</v>
      </c>
      <c r="H198" t="str">
        <f t="shared" si="43"/>
        <v>Balanced</v>
      </c>
      <c r="I198" t="str">
        <f t="shared" si="44"/>
        <v>Very High White</v>
      </c>
      <c r="J198" t="str">
        <f t="shared" si="36"/>
        <v>CC-VL11</v>
      </c>
      <c r="K198">
        <f t="shared" si="47"/>
        <v>10</v>
      </c>
      <c r="L198" t="str">
        <f t="shared" si="45"/>
        <v>SC-VL4</v>
      </c>
      <c r="M198">
        <f t="shared" si="46"/>
        <v>2</v>
      </c>
      <c r="S198" t="s">
        <v>281</v>
      </c>
      <c r="T198">
        <v>1</v>
      </c>
      <c r="U198">
        <v>4</v>
      </c>
      <c r="V198">
        <v>1</v>
      </c>
      <c r="W198">
        <v>1</v>
      </c>
      <c r="X198">
        <v>3</v>
      </c>
      <c r="Y198">
        <v>2</v>
      </c>
      <c r="Z198">
        <v>2</v>
      </c>
      <c r="AA198">
        <v>1</v>
      </c>
      <c r="AB198">
        <v>11</v>
      </c>
      <c r="AC198">
        <v>4</v>
      </c>
      <c r="AD198">
        <v>13</v>
      </c>
      <c r="AE198">
        <v>27</v>
      </c>
    </row>
    <row r="199" spans="1:31">
      <c r="A199" t="s">
        <v>713</v>
      </c>
      <c r="B199" t="str">
        <f t="shared" si="37"/>
        <v>General FE College incl Tertiary</v>
      </c>
      <c r="C199" t="str">
        <f t="shared" si="38"/>
        <v>Large</v>
      </c>
      <c r="D199" t="str">
        <f t="shared" si="39"/>
        <v>Balanced</v>
      </c>
      <c r="E199" t="str">
        <f t="shared" si="40"/>
        <v>Multiple</v>
      </c>
      <c r="F199" t="str">
        <f t="shared" si="41"/>
        <v>Broad Subject Mix</v>
      </c>
      <c r="G199" t="str">
        <f t="shared" si="42"/>
        <v>Mature</v>
      </c>
      <c r="H199" t="str">
        <f t="shared" si="43"/>
        <v>Balanced</v>
      </c>
      <c r="I199" t="str">
        <f t="shared" si="44"/>
        <v>Very High White</v>
      </c>
      <c r="J199" t="str">
        <f t="shared" si="36"/>
        <v>CC-L2</v>
      </c>
      <c r="K199">
        <f t="shared" si="47"/>
        <v>2</v>
      </c>
      <c r="L199" t="str">
        <f t="shared" si="45"/>
        <v>SC-L4</v>
      </c>
      <c r="M199">
        <f t="shared" si="46"/>
        <v>2</v>
      </c>
      <c r="S199" t="s">
        <v>305</v>
      </c>
      <c r="T199">
        <v>1</v>
      </c>
      <c r="U199">
        <v>3</v>
      </c>
      <c r="V199">
        <v>2</v>
      </c>
      <c r="W199">
        <v>1</v>
      </c>
      <c r="X199">
        <v>7</v>
      </c>
      <c r="Y199">
        <v>2</v>
      </c>
      <c r="Z199">
        <v>2</v>
      </c>
      <c r="AA199">
        <v>1</v>
      </c>
      <c r="AB199">
        <v>3</v>
      </c>
      <c r="AC199">
        <v>4</v>
      </c>
      <c r="AD199">
        <v>59</v>
      </c>
      <c r="AE199">
        <v>32</v>
      </c>
    </row>
    <row r="200" spans="1:31">
      <c r="A200" t="s">
        <v>879</v>
      </c>
      <c r="B200" t="str">
        <f t="shared" si="37"/>
        <v>General FE College incl Tertiary</v>
      </c>
      <c r="C200" t="str">
        <f t="shared" si="38"/>
        <v>Very Large</v>
      </c>
      <c r="D200" t="str">
        <f t="shared" si="39"/>
        <v>Balanced</v>
      </c>
      <c r="E200" t="str">
        <f t="shared" si="40"/>
        <v>Multiple</v>
      </c>
      <c r="F200" t="str">
        <f t="shared" si="41"/>
        <v>Applied Subjects and Skills</v>
      </c>
      <c r="G200" t="str">
        <f t="shared" si="42"/>
        <v>Mature</v>
      </c>
      <c r="H200" t="str">
        <f t="shared" si="43"/>
        <v>Female</v>
      </c>
      <c r="I200" t="str">
        <f t="shared" si="44"/>
        <v>African and Other Whites and White British</v>
      </c>
      <c r="J200" t="str">
        <f t="shared" si="36"/>
        <v>CC-VL1</v>
      </c>
      <c r="K200">
        <f t="shared" si="47"/>
        <v>1</v>
      </c>
      <c r="L200" t="str">
        <f t="shared" si="45"/>
        <v>SC-VL6</v>
      </c>
      <c r="M200">
        <f t="shared" si="46"/>
        <v>3</v>
      </c>
      <c r="S200" t="s">
        <v>143</v>
      </c>
      <c r="T200">
        <v>1</v>
      </c>
      <c r="U200">
        <v>4</v>
      </c>
      <c r="V200">
        <v>2</v>
      </c>
      <c r="W200">
        <v>1</v>
      </c>
      <c r="X200">
        <v>8</v>
      </c>
      <c r="Y200">
        <v>2</v>
      </c>
      <c r="Z200">
        <v>1</v>
      </c>
      <c r="AA200">
        <v>4</v>
      </c>
      <c r="AB200">
        <v>4</v>
      </c>
      <c r="AC200">
        <v>8</v>
      </c>
      <c r="AD200">
        <v>52</v>
      </c>
      <c r="AE200">
        <v>33</v>
      </c>
    </row>
    <row r="201" spans="1:31">
      <c r="A201" t="s">
        <v>714</v>
      </c>
      <c r="B201" t="str">
        <f t="shared" si="37"/>
        <v>Sixth form college</v>
      </c>
      <c r="C201" t="str">
        <f t="shared" si="38"/>
        <v>Small</v>
      </c>
      <c r="D201" t="str">
        <f t="shared" si="39"/>
        <v>Full-Time</v>
      </c>
      <c r="E201" t="str">
        <f t="shared" si="40"/>
        <v>Level 3</v>
      </c>
      <c r="F201" t="str">
        <f t="shared" si="41"/>
        <v>Liberal arts and sciences</v>
      </c>
      <c r="G201" t="str">
        <f t="shared" si="42"/>
        <v>Young</v>
      </c>
      <c r="H201" t="str">
        <f t="shared" si="43"/>
        <v>Balanced</v>
      </c>
      <c r="I201" t="str">
        <f t="shared" si="44"/>
        <v>Pakistani, Bangladeshi and African</v>
      </c>
      <c r="J201" t="str">
        <f t="shared" si="36"/>
        <v>CC-S13</v>
      </c>
      <c r="K201">
        <f t="shared" si="47"/>
        <v>6</v>
      </c>
      <c r="L201" t="str">
        <f t="shared" si="45"/>
        <v>SC-S15</v>
      </c>
      <c r="M201">
        <f t="shared" si="46"/>
        <v>7</v>
      </c>
      <c r="S201" t="s">
        <v>100</v>
      </c>
      <c r="T201">
        <v>2</v>
      </c>
      <c r="U201">
        <v>1</v>
      </c>
      <c r="V201">
        <v>3</v>
      </c>
      <c r="W201">
        <v>2</v>
      </c>
      <c r="X201">
        <v>6</v>
      </c>
      <c r="Y201">
        <v>1</v>
      </c>
      <c r="Z201">
        <v>2</v>
      </c>
      <c r="AA201">
        <v>3</v>
      </c>
      <c r="AB201">
        <v>1</v>
      </c>
      <c r="AC201">
        <v>7</v>
      </c>
      <c r="AD201">
        <v>26</v>
      </c>
      <c r="AE201">
        <v>35</v>
      </c>
    </row>
    <row r="202" spans="1:31">
      <c r="A202" t="s">
        <v>880</v>
      </c>
      <c r="B202" t="str">
        <f t="shared" si="37"/>
        <v>General FE College incl Tertiary</v>
      </c>
      <c r="C202" t="str">
        <f t="shared" si="38"/>
        <v>Large</v>
      </c>
      <c r="D202" t="str">
        <f t="shared" si="39"/>
        <v>Part-Time</v>
      </c>
      <c r="E202" t="str">
        <f t="shared" si="40"/>
        <v>level 2</v>
      </c>
      <c r="F202" t="str">
        <f t="shared" si="41"/>
        <v>Construction, public services and key skills</v>
      </c>
      <c r="G202" t="str">
        <f t="shared" si="42"/>
        <v>Mature</v>
      </c>
      <c r="H202" t="str">
        <f t="shared" si="43"/>
        <v>Female</v>
      </c>
      <c r="I202" t="str">
        <f t="shared" si="44"/>
        <v>High White</v>
      </c>
      <c r="J202" t="str">
        <f t="shared" si="36"/>
        <v>CC-L11</v>
      </c>
      <c r="K202">
        <f t="shared" si="47"/>
        <v>13</v>
      </c>
      <c r="L202" t="str">
        <f t="shared" si="45"/>
        <v>SC-L5</v>
      </c>
      <c r="M202">
        <f t="shared" si="46"/>
        <v>4</v>
      </c>
      <c r="S202" t="s">
        <v>245</v>
      </c>
      <c r="T202">
        <v>1</v>
      </c>
      <c r="U202">
        <v>3</v>
      </c>
      <c r="V202">
        <v>1</v>
      </c>
      <c r="W202">
        <v>3</v>
      </c>
      <c r="X202">
        <v>2</v>
      </c>
      <c r="Y202">
        <v>2</v>
      </c>
      <c r="Z202">
        <v>1</v>
      </c>
      <c r="AA202">
        <v>8</v>
      </c>
      <c r="AB202">
        <v>12</v>
      </c>
      <c r="AC202">
        <v>1</v>
      </c>
      <c r="AD202">
        <v>31</v>
      </c>
      <c r="AE202">
        <v>28</v>
      </c>
    </row>
    <row r="203" spans="1:31">
      <c r="A203" t="s">
        <v>715</v>
      </c>
      <c r="B203" t="str">
        <f t="shared" si="37"/>
        <v>General FE College incl Tertiary</v>
      </c>
      <c r="C203" t="str">
        <f t="shared" si="38"/>
        <v>Medium</v>
      </c>
      <c r="D203" t="str">
        <f t="shared" si="39"/>
        <v>Balanced</v>
      </c>
      <c r="E203" t="str">
        <f t="shared" si="40"/>
        <v>level 2</v>
      </c>
      <c r="F203" t="str">
        <f t="shared" si="41"/>
        <v>Applied Subjects and Skills</v>
      </c>
      <c r="G203" t="str">
        <f t="shared" si="42"/>
        <v>Mature</v>
      </c>
      <c r="H203" t="str">
        <f t="shared" si="43"/>
        <v>Female</v>
      </c>
      <c r="I203" t="str">
        <f t="shared" si="44"/>
        <v>High White</v>
      </c>
      <c r="J203" t="str">
        <f t="shared" si="36"/>
        <v>CC-M8</v>
      </c>
      <c r="K203">
        <f t="shared" si="47"/>
        <v>4</v>
      </c>
      <c r="L203" t="str">
        <f t="shared" si="45"/>
        <v>SC-M6</v>
      </c>
      <c r="M203">
        <f t="shared" si="46"/>
        <v>4</v>
      </c>
      <c r="S203" t="s">
        <v>253</v>
      </c>
      <c r="T203">
        <v>1</v>
      </c>
      <c r="U203">
        <v>2</v>
      </c>
      <c r="V203">
        <v>2</v>
      </c>
      <c r="W203">
        <v>3</v>
      </c>
      <c r="X203">
        <v>8</v>
      </c>
      <c r="Y203">
        <v>2</v>
      </c>
      <c r="Z203">
        <v>1</v>
      </c>
      <c r="AA203">
        <v>8</v>
      </c>
      <c r="AB203">
        <v>6</v>
      </c>
      <c r="AC203">
        <v>1</v>
      </c>
      <c r="AD203">
        <v>46</v>
      </c>
      <c r="AE203">
        <v>13</v>
      </c>
    </row>
    <row r="204" spans="1:31">
      <c r="A204" t="s">
        <v>716</v>
      </c>
      <c r="B204" t="str">
        <f t="shared" si="37"/>
        <v>General FE College incl Tertiary</v>
      </c>
      <c r="C204" t="str">
        <f t="shared" si="38"/>
        <v>Very Large</v>
      </c>
      <c r="D204" t="str">
        <f t="shared" si="39"/>
        <v>Part-Time</v>
      </c>
      <c r="E204" t="str">
        <f t="shared" si="40"/>
        <v>level 2</v>
      </c>
      <c r="F204" t="str">
        <f t="shared" si="41"/>
        <v>Applied Subjects and Skills</v>
      </c>
      <c r="G204" t="str">
        <f t="shared" si="42"/>
        <v>Mature</v>
      </c>
      <c r="H204" t="str">
        <f t="shared" si="43"/>
        <v>Balanced</v>
      </c>
      <c r="I204" t="str">
        <f t="shared" si="44"/>
        <v>High White</v>
      </c>
      <c r="J204" t="str">
        <f t="shared" si="36"/>
        <v>CC-VL12</v>
      </c>
      <c r="K204">
        <f t="shared" si="47"/>
        <v>11</v>
      </c>
      <c r="L204" t="str">
        <f t="shared" si="45"/>
        <v>SC-VL1</v>
      </c>
      <c r="M204">
        <f t="shared" si="46"/>
        <v>2</v>
      </c>
      <c r="S204" t="s">
        <v>197</v>
      </c>
      <c r="T204">
        <v>1</v>
      </c>
      <c r="U204">
        <v>4</v>
      </c>
      <c r="V204">
        <v>1</v>
      </c>
      <c r="W204">
        <v>3</v>
      </c>
      <c r="X204">
        <v>8</v>
      </c>
      <c r="Y204">
        <v>2</v>
      </c>
      <c r="Z204">
        <v>2</v>
      </c>
      <c r="AA204">
        <v>8</v>
      </c>
      <c r="AB204">
        <v>2</v>
      </c>
      <c r="AC204">
        <v>4</v>
      </c>
      <c r="AD204">
        <v>29</v>
      </c>
      <c r="AE204">
        <v>21</v>
      </c>
    </row>
    <row r="205" spans="1:31">
      <c r="A205" t="s">
        <v>717</v>
      </c>
      <c r="B205" t="str">
        <f t="shared" si="37"/>
        <v>General FE College incl Tertiary</v>
      </c>
      <c r="C205" t="str">
        <f t="shared" si="38"/>
        <v>Medium</v>
      </c>
      <c r="D205" t="str">
        <f t="shared" si="39"/>
        <v>Balanced</v>
      </c>
      <c r="E205" t="str">
        <f t="shared" si="40"/>
        <v>Multiple</v>
      </c>
      <c r="F205" t="str">
        <f t="shared" si="41"/>
        <v>Broad Subject Mix</v>
      </c>
      <c r="G205" t="str">
        <f t="shared" si="42"/>
        <v>Mature</v>
      </c>
      <c r="H205" t="str">
        <f t="shared" si="43"/>
        <v>Balanced</v>
      </c>
      <c r="I205" t="str">
        <f t="shared" si="44"/>
        <v>High White</v>
      </c>
      <c r="J205" t="str">
        <f t="shared" si="36"/>
        <v>CC-M5</v>
      </c>
      <c r="K205">
        <f t="shared" si="47"/>
        <v>2</v>
      </c>
      <c r="L205" t="str">
        <f t="shared" si="45"/>
        <v>SC-M1</v>
      </c>
      <c r="M205">
        <f t="shared" si="46"/>
        <v>2</v>
      </c>
      <c r="S205" t="s">
        <v>349</v>
      </c>
      <c r="T205">
        <v>1</v>
      </c>
      <c r="U205">
        <v>2</v>
      </c>
      <c r="V205">
        <v>2</v>
      </c>
      <c r="W205">
        <v>1</v>
      </c>
      <c r="X205">
        <v>7</v>
      </c>
      <c r="Y205">
        <v>2</v>
      </c>
      <c r="Z205">
        <v>2</v>
      </c>
      <c r="AA205">
        <v>8</v>
      </c>
      <c r="AB205">
        <v>3</v>
      </c>
      <c r="AC205">
        <v>4</v>
      </c>
      <c r="AD205">
        <v>55</v>
      </c>
      <c r="AE205">
        <v>24</v>
      </c>
    </row>
    <row r="206" spans="1:31">
      <c r="A206" t="s">
        <v>718</v>
      </c>
      <c r="B206" t="str">
        <f t="shared" si="37"/>
        <v>General FE College incl Tertiary</v>
      </c>
      <c r="C206" t="str">
        <f t="shared" si="38"/>
        <v>Medium</v>
      </c>
      <c r="D206" t="str">
        <f t="shared" si="39"/>
        <v>Part-Time</v>
      </c>
      <c r="E206" t="str">
        <f t="shared" si="40"/>
        <v>Multiple</v>
      </c>
      <c r="F206" t="str">
        <f t="shared" si="41"/>
        <v>Applied Subjects and Skills</v>
      </c>
      <c r="G206" t="str">
        <f t="shared" si="42"/>
        <v>Mature</v>
      </c>
      <c r="H206" t="str">
        <f t="shared" si="43"/>
        <v>Male</v>
      </c>
      <c r="I206" t="str">
        <f t="shared" si="44"/>
        <v>Very High White</v>
      </c>
      <c r="J206" t="str">
        <f t="shared" si="36"/>
        <v>CC-M13</v>
      </c>
      <c r="K206">
        <f t="shared" si="47"/>
        <v>8</v>
      </c>
      <c r="L206" t="str">
        <f t="shared" si="45"/>
        <v>SC-M14</v>
      </c>
      <c r="M206">
        <f t="shared" si="46"/>
        <v>6</v>
      </c>
      <c r="S206" t="s">
        <v>285</v>
      </c>
      <c r="T206">
        <v>1</v>
      </c>
      <c r="U206">
        <v>2</v>
      </c>
      <c r="V206">
        <v>1</v>
      </c>
      <c r="W206">
        <v>1</v>
      </c>
      <c r="X206">
        <v>8</v>
      </c>
      <c r="Y206">
        <v>2</v>
      </c>
      <c r="Z206">
        <v>3</v>
      </c>
      <c r="AA206">
        <v>1</v>
      </c>
      <c r="AB206">
        <v>5</v>
      </c>
      <c r="AC206">
        <v>3</v>
      </c>
      <c r="AD206">
        <v>6</v>
      </c>
      <c r="AE206">
        <v>50</v>
      </c>
    </row>
    <row r="207" spans="1:31">
      <c r="A207" t="s">
        <v>900</v>
      </c>
      <c r="B207" t="str">
        <f t="shared" si="37"/>
        <v>General FE College incl Tertiary</v>
      </c>
      <c r="C207" t="str">
        <f t="shared" si="38"/>
        <v>Very Large</v>
      </c>
      <c r="D207" t="str">
        <f t="shared" si="39"/>
        <v>Part-Time</v>
      </c>
      <c r="E207" t="str">
        <f t="shared" si="40"/>
        <v>level 2</v>
      </c>
      <c r="F207" t="str">
        <f t="shared" si="41"/>
        <v>Applied Subjects and Skills</v>
      </c>
      <c r="G207" t="str">
        <f t="shared" si="42"/>
        <v>Mature</v>
      </c>
      <c r="H207" t="str">
        <f t="shared" si="43"/>
        <v>Female</v>
      </c>
      <c r="I207" t="str">
        <f t="shared" si="44"/>
        <v>Very High White</v>
      </c>
      <c r="J207" t="str">
        <f t="shared" si="36"/>
        <v>CC-VL12</v>
      </c>
      <c r="K207">
        <f t="shared" si="47"/>
        <v>11</v>
      </c>
      <c r="L207" t="str">
        <f t="shared" si="45"/>
        <v>SC-VL8</v>
      </c>
      <c r="M207">
        <f t="shared" si="46"/>
        <v>4</v>
      </c>
      <c r="S207" t="s">
        <v>182</v>
      </c>
      <c r="T207">
        <v>1</v>
      </c>
      <c r="U207">
        <v>4</v>
      </c>
      <c r="V207">
        <v>1</v>
      </c>
      <c r="W207">
        <v>3</v>
      </c>
      <c r="X207">
        <v>8</v>
      </c>
      <c r="Y207">
        <v>2</v>
      </c>
      <c r="Z207">
        <v>1</v>
      </c>
      <c r="AA207">
        <v>1</v>
      </c>
      <c r="AB207">
        <v>2</v>
      </c>
      <c r="AC207">
        <v>1</v>
      </c>
      <c r="AD207">
        <v>29</v>
      </c>
      <c r="AE207">
        <v>9</v>
      </c>
    </row>
    <row r="208" spans="1:31">
      <c r="A208" t="s">
        <v>881</v>
      </c>
      <c r="B208" t="str">
        <f t="shared" si="37"/>
        <v>General FE College incl Tertiary</v>
      </c>
      <c r="C208" t="str">
        <f t="shared" si="38"/>
        <v>Medium</v>
      </c>
      <c r="D208" t="str">
        <f t="shared" si="39"/>
        <v>Balanced</v>
      </c>
      <c r="E208" t="str">
        <f t="shared" si="40"/>
        <v>Multiple</v>
      </c>
      <c r="F208" t="str">
        <f t="shared" si="41"/>
        <v>Applied Subjects and Skills</v>
      </c>
      <c r="G208" t="str">
        <f t="shared" si="42"/>
        <v>Young</v>
      </c>
      <c r="H208" t="str">
        <f t="shared" si="43"/>
        <v>Balanced</v>
      </c>
      <c r="I208" t="str">
        <f t="shared" si="44"/>
        <v>Very High White</v>
      </c>
      <c r="J208" t="str">
        <f t="shared" si="36"/>
        <v>CC-M4</v>
      </c>
      <c r="K208">
        <f t="shared" si="47"/>
        <v>1</v>
      </c>
      <c r="L208" t="str">
        <f t="shared" si="45"/>
        <v>SC-M16</v>
      </c>
      <c r="M208">
        <f t="shared" si="46"/>
        <v>8</v>
      </c>
      <c r="S208" t="s">
        <v>153</v>
      </c>
      <c r="T208">
        <v>1</v>
      </c>
      <c r="U208">
        <v>2</v>
      </c>
      <c r="V208">
        <v>2</v>
      </c>
      <c r="W208">
        <v>1</v>
      </c>
      <c r="X208">
        <v>8</v>
      </c>
      <c r="Y208">
        <v>1</v>
      </c>
      <c r="Z208">
        <v>2</v>
      </c>
      <c r="AA208">
        <v>1</v>
      </c>
      <c r="AB208">
        <v>4</v>
      </c>
      <c r="AC208">
        <v>2</v>
      </c>
      <c r="AD208">
        <v>7</v>
      </c>
      <c r="AE208">
        <v>39</v>
      </c>
    </row>
    <row r="209" spans="1:31">
      <c r="A209" t="s">
        <v>719</v>
      </c>
      <c r="B209" t="str">
        <f t="shared" si="37"/>
        <v>General FE College incl Tertiary</v>
      </c>
      <c r="C209" t="str">
        <f t="shared" si="38"/>
        <v>Large</v>
      </c>
      <c r="D209" t="str">
        <f t="shared" si="39"/>
        <v>Balanced</v>
      </c>
      <c r="E209" t="str">
        <f t="shared" si="40"/>
        <v>Multiple</v>
      </c>
      <c r="F209" t="str">
        <f t="shared" si="41"/>
        <v>Applied Subjects and Skills</v>
      </c>
      <c r="G209" t="str">
        <f t="shared" si="42"/>
        <v>Mature</v>
      </c>
      <c r="H209" t="str">
        <f t="shared" si="43"/>
        <v>Female</v>
      </c>
      <c r="I209" t="str">
        <f t="shared" si="44"/>
        <v>High White</v>
      </c>
      <c r="J209" t="str">
        <f t="shared" si="36"/>
        <v>CC-L1</v>
      </c>
      <c r="K209">
        <f t="shared" si="47"/>
        <v>1</v>
      </c>
      <c r="L209" t="str">
        <f t="shared" si="45"/>
        <v>SC-L5</v>
      </c>
      <c r="M209">
        <f t="shared" si="46"/>
        <v>4</v>
      </c>
      <c r="S209" t="s">
        <v>248</v>
      </c>
      <c r="T209">
        <v>1</v>
      </c>
      <c r="U209">
        <v>3</v>
      </c>
      <c r="V209">
        <v>2</v>
      </c>
      <c r="W209">
        <v>1</v>
      </c>
      <c r="X209">
        <v>8</v>
      </c>
      <c r="Y209">
        <v>2</v>
      </c>
      <c r="Z209">
        <v>1</v>
      </c>
      <c r="AA209">
        <v>8</v>
      </c>
      <c r="AB209">
        <v>4</v>
      </c>
      <c r="AC209">
        <v>1</v>
      </c>
      <c r="AD209">
        <v>54</v>
      </c>
      <c r="AE209">
        <v>28</v>
      </c>
    </row>
    <row r="210" spans="1:31">
      <c r="A210" t="s">
        <v>720</v>
      </c>
      <c r="B210" t="str">
        <f t="shared" si="37"/>
        <v>General FE College incl Tertiary</v>
      </c>
      <c r="C210" t="str">
        <f t="shared" si="38"/>
        <v>Large</v>
      </c>
      <c r="D210" t="str">
        <f t="shared" si="39"/>
        <v>Part-Time</v>
      </c>
      <c r="E210" t="str">
        <f t="shared" si="40"/>
        <v>level 2</v>
      </c>
      <c r="F210" t="str">
        <f t="shared" si="41"/>
        <v>Broad Subject Mix</v>
      </c>
      <c r="G210" t="str">
        <f t="shared" si="42"/>
        <v>Mature</v>
      </c>
      <c r="H210" t="str">
        <f t="shared" si="43"/>
        <v>Balanced</v>
      </c>
      <c r="I210" t="str">
        <f t="shared" si="44"/>
        <v>High White</v>
      </c>
      <c r="J210" t="str">
        <f t="shared" si="36"/>
        <v>CC-L10</v>
      </c>
      <c r="K210">
        <f t="shared" si="47"/>
        <v>12</v>
      </c>
      <c r="L210" t="str">
        <f t="shared" si="45"/>
        <v>SC-L1</v>
      </c>
      <c r="M210">
        <f t="shared" si="46"/>
        <v>2</v>
      </c>
      <c r="S210" t="s">
        <v>345</v>
      </c>
      <c r="T210">
        <v>1</v>
      </c>
      <c r="U210">
        <v>3</v>
      </c>
      <c r="V210">
        <v>1</v>
      </c>
      <c r="W210">
        <v>3</v>
      </c>
      <c r="X210">
        <v>7</v>
      </c>
      <c r="Y210">
        <v>2</v>
      </c>
      <c r="Z210">
        <v>2</v>
      </c>
      <c r="AA210">
        <v>8</v>
      </c>
      <c r="AB210">
        <v>7</v>
      </c>
      <c r="AC210">
        <v>4</v>
      </c>
      <c r="AD210">
        <v>41</v>
      </c>
      <c r="AE210">
        <v>37</v>
      </c>
    </row>
    <row r="211" spans="1:31">
      <c r="A211" t="s">
        <v>919</v>
      </c>
      <c r="B211" t="str">
        <f t="shared" si="37"/>
        <v>Specialist Designated college</v>
      </c>
      <c r="C211" t="str">
        <f t="shared" si="38"/>
        <v>Small</v>
      </c>
      <c r="D211" t="str">
        <f t="shared" si="39"/>
        <v>Part-Time</v>
      </c>
      <c r="E211" t="str">
        <f t="shared" si="40"/>
        <v>Multiple</v>
      </c>
      <c r="F211" t="str">
        <f t="shared" si="41"/>
        <v>Preperation for life and work</v>
      </c>
      <c r="G211" t="str">
        <f t="shared" si="42"/>
        <v>Mature</v>
      </c>
      <c r="H211" t="str">
        <f t="shared" si="43"/>
        <v>Balanced</v>
      </c>
      <c r="I211" t="str">
        <f t="shared" si="44"/>
        <v>High White</v>
      </c>
      <c r="J211" t="str">
        <f t="shared" si="36"/>
        <v>CC-S24</v>
      </c>
      <c r="K211">
        <f t="shared" si="47"/>
        <v>10</v>
      </c>
      <c r="L211" t="str">
        <f t="shared" si="45"/>
        <v>SC-S1</v>
      </c>
      <c r="M211">
        <f t="shared" si="46"/>
        <v>2</v>
      </c>
      <c r="S211" t="s">
        <v>15</v>
      </c>
      <c r="T211">
        <v>5</v>
      </c>
      <c r="U211">
        <v>1</v>
      </c>
      <c r="V211">
        <v>1</v>
      </c>
      <c r="W211">
        <v>1</v>
      </c>
      <c r="X211">
        <v>5</v>
      </c>
      <c r="Y211">
        <v>2</v>
      </c>
      <c r="Z211">
        <v>2</v>
      </c>
      <c r="AA211">
        <v>8</v>
      </c>
      <c r="AB211">
        <v>11</v>
      </c>
      <c r="AC211">
        <v>4</v>
      </c>
      <c r="AD211">
        <v>2</v>
      </c>
      <c r="AE211">
        <v>26</v>
      </c>
    </row>
    <row r="212" spans="1:31">
      <c r="A212" t="s">
        <v>721</v>
      </c>
      <c r="B212" t="str">
        <f t="shared" si="37"/>
        <v>General FE College incl Tertiary</v>
      </c>
      <c r="C212" t="str">
        <f t="shared" si="38"/>
        <v>Medium</v>
      </c>
      <c r="D212" t="str">
        <f t="shared" si="39"/>
        <v>Balanced</v>
      </c>
      <c r="E212" t="str">
        <f t="shared" si="40"/>
        <v>Multiple</v>
      </c>
      <c r="F212" t="str">
        <f t="shared" si="41"/>
        <v>Applied Subjects and Skills</v>
      </c>
      <c r="G212" t="str">
        <f t="shared" si="42"/>
        <v>Mature</v>
      </c>
      <c r="H212" t="str">
        <f t="shared" si="43"/>
        <v>Male</v>
      </c>
      <c r="I212" t="str">
        <f t="shared" si="44"/>
        <v>Very High White</v>
      </c>
      <c r="J212" t="str">
        <f t="shared" si="36"/>
        <v>CC-M4</v>
      </c>
      <c r="K212">
        <f t="shared" si="47"/>
        <v>1</v>
      </c>
      <c r="L212" t="str">
        <f t="shared" si="45"/>
        <v>SC-M14</v>
      </c>
      <c r="M212">
        <f t="shared" si="46"/>
        <v>6</v>
      </c>
      <c r="S212" t="s">
        <v>146</v>
      </c>
      <c r="T212">
        <v>1</v>
      </c>
      <c r="U212">
        <v>2</v>
      </c>
      <c r="V212">
        <v>2</v>
      </c>
      <c r="W212">
        <v>1</v>
      </c>
      <c r="X212">
        <v>8</v>
      </c>
      <c r="Y212">
        <v>2</v>
      </c>
      <c r="Z212">
        <v>3</v>
      </c>
      <c r="AA212">
        <v>1</v>
      </c>
      <c r="AB212">
        <v>4</v>
      </c>
      <c r="AC212">
        <v>3</v>
      </c>
      <c r="AD212">
        <v>7</v>
      </c>
      <c r="AE212">
        <v>50</v>
      </c>
    </row>
    <row r="213" spans="1:31">
      <c r="A213" t="s">
        <v>722</v>
      </c>
      <c r="B213" t="str">
        <f t="shared" si="37"/>
        <v>General FE College incl Tertiary</v>
      </c>
      <c r="C213" t="str">
        <f t="shared" si="38"/>
        <v>Medium</v>
      </c>
      <c r="D213" t="str">
        <f t="shared" si="39"/>
        <v>Part-Time</v>
      </c>
      <c r="E213" t="str">
        <f t="shared" si="40"/>
        <v>level 2</v>
      </c>
      <c r="F213" t="str">
        <f t="shared" si="41"/>
        <v>Applied Subjects and Skills</v>
      </c>
      <c r="G213" t="str">
        <f t="shared" si="42"/>
        <v>Mature</v>
      </c>
      <c r="H213" t="str">
        <f t="shared" si="43"/>
        <v>Female</v>
      </c>
      <c r="I213" t="str">
        <f t="shared" si="44"/>
        <v>Very High White</v>
      </c>
      <c r="J213" t="str">
        <f t="shared" si="36"/>
        <v>CC-M17</v>
      </c>
      <c r="K213">
        <f t="shared" si="47"/>
        <v>11</v>
      </c>
      <c r="L213" t="str">
        <f t="shared" si="45"/>
        <v>SC-M10</v>
      </c>
      <c r="M213">
        <f t="shared" si="46"/>
        <v>4</v>
      </c>
      <c r="S213" t="s">
        <v>162</v>
      </c>
      <c r="T213">
        <v>1</v>
      </c>
      <c r="U213">
        <v>2</v>
      </c>
      <c r="V213">
        <v>1</v>
      </c>
      <c r="W213">
        <v>3</v>
      </c>
      <c r="X213">
        <v>8</v>
      </c>
      <c r="Y213">
        <v>2</v>
      </c>
      <c r="Z213">
        <v>1</v>
      </c>
      <c r="AA213">
        <v>1</v>
      </c>
      <c r="AB213">
        <v>2</v>
      </c>
      <c r="AC213">
        <v>1</v>
      </c>
      <c r="AD213">
        <v>34</v>
      </c>
      <c r="AE213">
        <v>15</v>
      </c>
    </row>
    <row r="214" spans="1:31">
      <c r="A214" t="s">
        <v>723</v>
      </c>
      <c r="B214" t="str">
        <f t="shared" si="37"/>
        <v>Sixth form college</v>
      </c>
      <c r="C214" t="str">
        <f t="shared" si="38"/>
        <v>Small</v>
      </c>
      <c r="D214" t="str">
        <f t="shared" si="39"/>
        <v>Full-Time</v>
      </c>
      <c r="E214" t="str">
        <f t="shared" si="40"/>
        <v>Level 3</v>
      </c>
      <c r="F214" t="str">
        <f t="shared" si="41"/>
        <v>Liberal arts and sciences</v>
      </c>
      <c r="G214" t="str">
        <f t="shared" si="42"/>
        <v>Young</v>
      </c>
      <c r="H214" t="str">
        <f t="shared" si="43"/>
        <v>Female</v>
      </c>
      <c r="I214" t="str">
        <f t="shared" si="44"/>
        <v>High White</v>
      </c>
      <c r="J214" t="str">
        <f t="shared" si="36"/>
        <v>CC-S13</v>
      </c>
      <c r="K214">
        <f t="shared" si="47"/>
        <v>6</v>
      </c>
      <c r="L214" t="str">
        <f t="shared" si="45"/>
        <v>SC-S19</v>
      </c>
      <c r="M214">
        <f t="shared" si="46"/>
        <v>10</v>
      </c>
      <c r="S214" t="s">
        <v>137</v>
      </c>
      <c r="T214">
        <v>2</v>
      </c>
      <c r="U214">
        <v>1</v>
      </c>
      <c r="V214">
        <v>3</v>
      </c>
      <c r="W214">
        <v>2</v>
      </c>
      <c r="X214">
        <v>6</v>
      </c>
      <c r="Y214">
        <v>1</v>
      </c>
      <c r="Z214">
        <v>1</v>
      </c>
      <c r="AA214">
        <v>8</v>
      </c>
      <c r="AB214">
        <v>1</v>
      </c>
      <c r="AC214">
        <v>9</v>
      </c>
      <c r="AD214">
        <v>26</v>
      </c>
      <c r="AE214">
        <v>43</v>
      </c>
    </row>
    <row r="215" spans="1:31">
      <c r="A215" t="s">
        <v>724</v>
      </c>
      <c r="B215" t="str">
        <f t="shared" si="37"/>
        <v>General FE College incl Tertiary</v>
      </c>
      <c r="C215" t="str">
        <f t="shared" si="38"/>
        <v>Large</v>
      </c>
      <c r="D215" t="str">
        <f t="shared" si="39"/>
        <v>Balanced</v>
      </c>
      <c r="E215" t="str">
        <f t="shared" si="40"/>
        <v>Multiple</v>
      </c>
      <c r="F215" t="str">
        <f t="shared" si="41"/>
        <v>Applied Subjects and Skills</v>
      </c>
      <c r="G215" t="str">
        <f t="shared" si="42"/>
        <v>Mature</v>
      </c>
      <c r="H215" t="str">
        <f t="shared" si="43"/>
        <v>Balanced</v>
      </c>
      <c r="I215" t="str">
        <f t="shared" si="44"/>
        <v>High White</v>
      </c>
      <c r="J215" t="str">
        <f t="shared" si="36"/>
        <v>CC-L1</v>
      </c>
      <c r="K215">
        <f t="shared" si="47"/>
        <v>1</v>
      </c>
      <c r="L215" t="str">
        <f t="shared" si="45"/>
        <v>SC-L1</v>
      </c>
      <c r="M215">
        <f t="shared" si="46"/>
        <v>2</v>
      </c>
      <c r="S215" t="s">
        <v>300</v>
      </c>
      <c r="T215">
        <v>1</v>
      </c>
      <c r="U215">
        <v>3</v>
      </c>
      <c r="V215">
        <v>2</v>
      </c>
      <c r="W215">
        <v>1</v>
      </c>
      <c r="X215">
        <v>8</v>
      </c>
      <c r="Y215">
        <v>2</v>
      </c>
      <c r="Z215">
        <v>2</v>
      </c>
      <c r="AA215">
        <v>8</v>
      </c>
      <c r="AB215">
        <v>4</v>
      </c>
      <c r="AC215">
        <v>4</v>
      </c>
      <c r="AD215">
        <v>54</v>
      </c>
      <c r="AE215">
        <v>37</v>
      </c>
    </row>
    <row r="216" spans="1:31">
      <c r="A216" t="s">
        <v>725</v>
      </c>
      <c r="B216" t="str">
        <f t="shared" si="37"/>
        <v>Sixth form college</v>
      </c>
      <c r="C216" t="str">
        <f t="shared" si="38"/>
        <v>Small</v>
      </c>
      <c r="D216" t="str">
        <f t="shared" si="39"/>
        <v>Full-Time</v>
      </c>
      <c r="E216" t="str">
        <f t="shared" si="40"/>
        <v>Level 3</v>
      </c>
      <c r="F216" t="str">
        <f t="shared" si="41"/>
        <v>Liberal arts and sciences</v>
      </c>
      <c r="G216" t="str">
        <f t="shared" si="42"/>
        <v>Young</v>
      </c>
      <c r="H216" t="str">
        <f t="shared" si="43"/>
        <v>Balanced</v>
      </c>
      <c r="I216" t="str">
        <f t="shared" si="44"/>
        <v>Multiple</v>
      </c>
      <c r="J216" t="str">
        <f t="shared" si="36"/>
        <v>CC-S13</v>
      </c>
      <c r="K216">
        <f t="shared" si="47"/>
        <v>6</v>
      </c>
      <c r="L216" t="str">
        <f t="shared" si="45"/>
        <v>SC-S16</v>
      </c>
      <c r="M216">
        <f t="shared" si="46"/>
        <v>7</v>
      </c>
      <c r="S216" t="s">
        <v>129</v>
      </c>
      <c r="T216">
        <v>2</v>
      </c>
      <c r="U216">
        <v>1</v>
      </c>
      <c r="V216">
        <v>3</v>
      </c>
      <c r="W216">
        <v>2</v>
      </c>
      <c r="X216">
        <v>6</v>
      </c>
      <c r="Y216">
        <v>1</v>
      </c>
      <c r="Z216">
        <v>2</v>
      </c>
      <c r="AA216">
        <v>7</v>
      </c>
      <c r="AB216">
        <v>1</v>
      </c>
      <c r="AC216">
        <v>7</v>
      </c>
      <c r="AD216">
        <v>26</v>
      </c>
      <c r="AE216">
        <v>22</v>
      </c>
    </row>
    <row r="217" spans="1:31">
      <c r="A217" t="s">
        <v>882</v>
      </c>
      <c r="B217" t="str">
        <f t="shared" si="37"/>
        <v>Special College</v>
      </c>
      <c r="C217" t="str">
        <f t="shared" si="38"/>
        <v>Small</v>
      </c>
      <c r="D217" t="str">
        <f t="shared" si="39"/>
        <v>Balanced</v>
      </c>
      <c r="E217" t="str">
        <f t="shared" si="40"/>
        <v>low level (entry and 1)</v>
      </c>
      <c r="F217" t="str">
        <f t="shared" si="41"/>
        <v>Preperation for life and work</v>
      </c>
      <c r="G217" t="str">
        <f t="shared" si="42"/>
        <v>Mature</v>
      </c>
      <c r="H217" t="str">
        <f t="shared" si="43"/>
        <v>Male</v>
      </c>
      <c r="I217" t="str">
        <f t="shared" si="44"/>
        <v>Multiple</v>
      </c>
      <c r="J217" t="str">
        <f t="shared" si="36"/>
        <v>CC-S2</v>
      </c>
      <c r="K217">
        <f t="shared" si="47"/>
        <v>14</v>
      </c>
      <c r="L217" t="str">
        <f t="shared" si="45"/>
        <v>SC-S10</v>
      </c>
      <c r="M217">
        <f t="shared" si="46"/>
        <v>5</v>
      </c>
      <c r="S217" t="s">
        <v>39</v>
      </c>
      <c r="T217">
        <v>3</v>
      </c>
      <c r="U217">
        <v>1</v>
      </c>
      <c r="V217">
        <v>2</v>
      </c>
      <c r="W217">
        <v>4</v>
      </c>
      <c r="X217">
        <v>5</v>
      </c>
      <c r="Y217">
        <v>2</v>
      </c>
      <c r="Z217">
        <v>3</v>
      </c>
      <c r="AA217">
        <v>7</v>
      </c>
      <c r="AB217">
        <v>14</v>
      </c>
      <c r="AC217">
        <v>6</v>
      </c>
      <c r="AD217">
        <v>64</v>
      </c>
      <c r="AE217">
        <v>66</v>
      </c>
    </row>
    <row r="218" spans="1:31">
      <c r="A218" t="s">
        <v>901</v>
      </c>
      <c r="B218" t="str">
        <f t="shared" si="37"/>
        <v>Special college - Agriculture and horticulture</v>
      </c>
      <c r="C218" t="str">
        <f t="shared" si="38"/>
        <v>Medium</v>
      </c>
      <c r="D218" t="str">
        <f t="shared" si="39"/>
        <v>Balanced</v>
      </c>
      <c r="E218" t="str">
        <f t="shared" si="40"/>
        <v>level 2</v>
      </c>
      <c r="F218" t="str">
        <f t="shared" si="41"/>
        <v>Applied Subjects and Skills</v>
      </c>
      <c r="G218" t="str">
        <f t="shared" si="42"/>
        <v>Mature</v>
      </c>
      <c r="H218" t="str">
        <f t="shared" si="43"/>
        <v>Balanced</v>
      </c>
      <c r="I218" t="str">
        <f t="shared" si="44"/>
        <v>Very High White</v>
      </c>
      <c r="J218" t="str">
        <f t="shared" si="36"/>
        <v>CC-M8</v>
      </c>
      <c r="K218">
        <f t="shared" si="47"/>
        <v>4</v>
      </c>
      <c r="L218" t="str">
        <f t="shared" si="45"/>
        <v>SC-M5</v>
      </c>
      <c r="M218">
        <f t="shared" si="46"/>
        <v>2</v>
      </c>
      <c r="S218" t="s">
        <v>2</v>
      </c>
      <c r="T218">
        <v>4</v>
      </c>
      <c r="U218">
        <v>2</v>
      </c>
      <c r="V218">
        <v>2</v>
      </c>
      <c r="W218">
        <v>3</v>
      </c>
      <c r="X218">
        <v>8</v>
      </c>
      <c r="Y218">
        <v>2</v>
      </c>
      <c r="Z218">
        <v>2</v>
      </c>
      <c r="AA218">
        <v>1</v>
      </c>
      <c r="AB218">
        <v>6</v>
      </c>
      <c r="AC218">
        <v>4</v>
      </c>
      <c r="AD218">
        <v>46</v>
      </c>
      <c r="AE218">
        <v>19</v>
      </c>
    </row>
    <row r="219" spans="1:31">
      <c r="A219" t="s">
        <v>902</v>
      </c>
      <c r="B219" t="str">
        <f t="shared" si="37"/>
        <v>General FE College incl Tertiary</v>
      </c>
      <c r="C219" t="str">
        <f t="shared" si="38"/>
        <v>Very Large</v>
      </c>
      <c r="D219" t="str">
        <f t="shared" si="39"/>
        <v>Balanced</v>
      </c>
      <c r="E219" t="str">
        <f t="shared" si="40"/>
        <v>Multiple</v>
      </c>
      <c r="F219" t="str">
        <f t="shared" si="41"/>
        <v>Applied Subjects and Skills</v>
      </c>
      <c r="G219" t="str">
        <f t="shared" si="42"/>
        <v>Mature</v>
      </c>
      <c r="H219" t="str">
        <f t="shared" si="43"/>
        <v>Balanced</v>
      </c>
      <c r="I219" t="str">
        <f t="shared" si="44"/>
        <v>High White</v>
      </c>
      <c r="J219" t="str">
        <f t="shared" si="36"/>
        <v>CC-VL1</v>
      </c>
      <c r="K219">
        <f t="shared" si="47"/>
        <v>1</v>
      </c>
      <c r="L219" t="str">
        <f t="shared" si="45"/>
        <v>SC-VL1</v>
      </c>
      <c r="M219">
        <f t="shared" si="46"/>
        <v>2</v>
      </c>
      <c r="S219" t="s">
        <v>229</v>
      </c>
      <c r="T219">
        <v>1</v>
      </c>
      <c r="U219">
        <v>4</v>
      </c>
      <c r="V219">
        <v>2</v>
      </c>
      <c r="W219">
        <v>1</v>
      </c>
      <c r="X219">
        <v>8</v>
      </c>
      <c r="Y219">
        <v>2</v>
      </c>
      <c r="Z219">
        <v>2</v>
      </c>
      <c r="AA219">
        <v>8</v>
      </c>
      <c r="AB219">
        <v>4</v>
      </c>
      <c r="AC219">
        <v>4</v>
      </c>
      <c r="AD219">
        <v>52</v>
      </c>
      <c r="AE219">
        <v>21</v>
      </c>
    </row>
    <row r="220" spans="1:31">
      <c r="A220" t="s">
        <v>726</v>
      </c>
      <c r="B220" t="str">
        <f t="shared" si="37"/>
        <v>Sixth form college</v>
      </c>
      <c r="C220" t="str">
        <f t="shared" si="38"/>
        <v>Small</v>
      </c>
      <c r="D220" t="str">
        <f t="shared" si="39"/>
        <v>Full-Time</v>
      </c>
      <c r="E220" t="str">
        <f t="shared" si="40"/>
        <v>Level 3</v>
      </c>
      <c r="F220" t="str">
        <f t="shared" si="41"/>
        <v>Liberal arts and sciences</v>
      </c>
      <c r="G220" t="str">
        <f t="shared" si="42"/>
        <v>Young</v>
      </c>
      <c r="H220" t="str">
        <f t="shared" si="43"/>
        <v>Balanced</v>
      </c>
      <c r="I220" t="str">
        <f t="shared" si="44"/>
        <v>High White</v>
      </c>
      <c r="J220" t="str">
        <f t="shared" si="36"/>
        <v>CC-S13</v>
      </c>
      <c r="K220">
        <f t="shared" si="47"/>
        <v>6</v>
      </c>
      <c r="L220" t="str">
        <f t="shared" si="45"/>
        <v>SC-S13</v>
      </c>
      <c r="M220">
        <f t="shared" si="46"/>
        <v>8</v>
      </c>
      <c r="S220" t="s">
        <v>117</v>
      </c>
      <c r="T220">
        <v>2</v>
      </c>
      <c r="U220">
        <v>1</v>
      </c>
      <c r="V220">
        <v>3</v>
      </c>
      <c r="W220">
        <v>2</v>
      </c>
      <c r="X220">
        <v>6</v>
      </c>
      <c r="Y220">
        <v>1</v>
      </c>
      <c r="Z220">
        <v>2</v>
      </c>
      <c r="AA220">
        <v>8</v>
      </c>
      <c r="AB220">
        <v>1</v>
      </c>
      <c r="AC220">
        <v>2</v>
      </c>
      <c r="AD220">
        <v>26</v>
      </c>
      <c r="AE220">
        <v>18</v>
      </c>
    </row>
    <row r="221" spans="1:31">
      <c r="A221" t="s">
        <v>727</v>
      </c>
      <c r="B221" t="str">
        <f t="shared" si="37"/>
        <v>Sixth form college</v>
      </c>
      <c r="C221" t="str">
        <f t="shared" si="38"/>
        <v>Small</v>
      </c>
      <c r="D221" t="str">
        <f t="shared" si="39"/>
        <v>Full-Time</v>
      </c>
      <c r="E221" t="str">
        <f t="shared" si="40"/>
        <v>Level 3</v>
      </c>
      <c r="F221" t="str">
        <f t="shared" si="41"/>
        <v>Liberal arts and sciences</v>
      </c>
      <c r="G221" t="str">
        <f t="shared" si="42"/>
        <v>Young</v>
      </c>
      <c r="H221" t="str">
        <f t="shared" si="43"/>
        <v>Female</v>
      </c>
      <c r="I221" t="str">
        <f t="shared" si="44"/>
        <v>Very High White</v>
      </c>
      <c r="J221" t="str">
        <f t="shared" si="36"/>
        <v>CC-S13</v>
      </c>
      <c r="K221">
        <f t="shared" si="47"/>
        <v>6</v>
      </c>
      <c r="L221" t="str">
        <f t="shared" si="45"/>
        <v>SC-S23</v>
      </c>
      <c r="M221">
        <f t="shared" si="46"/>
        <v>10</v>
      </c>
      <c r="S221" t="s">
        <v>83</v>
      </c>
      <c r="T221">
        <v>2</v>
      </c>
      <c r="U221">
        <v>1</v>
      </c>
      <c r="V221">
        <v>3</v>
      </c>
      <c r="W221">
        <v>2</v>
      </c>
      <c r="X221">
        <v>6</v>
      </c>
      <c r="Y221">
        <v>1</v>
      </c>
      <c r="Z221">
        <v>1</v>
      </c>
      <c r="AA221">
        <v>1</v>
      </c>
      <c r="AB221">
        <v>1</v>
      </c>
      <c r="AC221">
        <v>9</v>
      </c>
      <c r="AD221">
        <v>26</v>
      </c>
      <c r="AE221">
        <v>48</v>
      </c>
    </row>
    <row r="222" spans="1:31">
      <c r="A222" t="s">
        <v>728</v>
      </c>
      <c r="B222" t="str">
        <f t="shared" si="37"/>
        <v>Special College</v>
      </c>
      <c r="C222" t="str">
        <f t="shared" si="38"/>
        <v>Small</v>
      </c>
      <c r="D222" t="str">
        <f t="shared" si="39"/>
        <v>Full-Time</v>
      </c>
      <c r="E222" t="str">
        <f t="shared" si="40"/>
        <v>low level (entry and 1)</v>
      </c>
      <c r="F222" t="str">
        <f t="shared" si="41"/>
        <v>Preperation for life and work</v>
      </c>
      <c r="G222" t="str">
        <f t="shared" si="42"/>
        <v>Young</v>
      </c>
      <c r="H222" t="str">
        <f t="shared" si="43"/>
        <v>Balanced</v>
      </c>
      <c r="I222" t="str">
        <f t="shared" si="44"/>
        <v>Very High White</v>
      </c>
      <c r="J222" t="str">
        <f t="shared" si="36"/>
        <v>CC-S14</v>
      </c>
      <c r="K222">
        <f t="shared" si="47"/>
        <v>7</v>
      </c>
      <c r="L222" t="str">
        <f t="shared" si="45"/>
        <v>SC-S17</v>
      </c>
      <c r="M222">
        <f t="shared" si="46"/>
        <v>8</v>
      </c>
      <c r="S222" t="s">
        <v>40</v>
      </c>
      <c r="T222">
        <v>3</v>
      </c>
      <c r="U222">
        <v>1</v>
      </c>
      <c r="V222">
        <v>3</v>
      </c>
      <c r="W222">
        <v>4</v>
      </c>
      <c r="X222">
        <v>5</v>
      </c>
      <c r="Y222">
        <v>1</v>
      </c>
      <c r="Z222">
        <v>2</v>
      </c>
      <c r="AA222">
        <v>1</v>
      </c>
      <c r="AB222">
        <v>13</v>
      </c>
      <c r="AC222">
        <v>2</v>
      </c>
      <c r="AD222">
        <v>67</v>
      </c>
      <c r="AE222">
        <v>17</v>
      </c>
    </row>
    <row r="223" spans="1:31">
      <c r="A223" t="s">
        <v>729</v>
      </c>
      <c r="B223" t="str">
        <f t="shared" si="37"/>
        <v>Sixth form college</v>
      </c>
      <c r="C223" t="str">
        <f t="shared" si="38"/>
        <v>Medium</v>
      </c>
      <c r="D223" t="str">
        <f t="shared" si="39"/>
        <v>Balanced</v>
      </c>
      <c r="E223" t="str">
        <f t="shared" si="40"/>
        <v>Level 3</v>
      </c>
      <c r="F223" t="str">
        <f t="shared" si="41"/>
        <v>Liberal arts and sciences</v>
      </c>
      <c r="G223" t="str">
        <f t="shared" si="42"/>
        <v>Mature</v>
      </c>
      <c r="H223" t="str">
        <f t="shared" si="43"/>
        <v>Female</v>
      </c>
      <c r="I223" t="str">
        <f t="shared" si="44"/>
        <v>Very High White</v>
      </c>
      <c r="J223" t="str">
        <f t="shared" si="36"/>
        <v>CC-M1</v>
      </c>
      <c r="K223">
        <f t="shared" si="47"/>
        <v>14</v>
      </c>
      <c r="L223" t="str">
        <f t="shared" si="45"/>
        <v>SC-M10</v>
      </c>
      <c r="M223">
        <f t="shared" si="46"/>
        <v>4</v>
      </c>
      <c r="S223" t="s">
        <v>108</v>
      </c>
      <c r="T223">
        <v>2</v>
      </c>
      <c r="U223">
        <v>2</v>
      </c>
      <c r="V223">
        <v>2</v>
      </c>
      <c r="W223">
        <v>2</v>
      </c>
      <c r="X223">
        <v>6</v>
      </c>
      <c r="Y223">
        <v>2</v>
      </c>
      <c r="Z223">
        <v>1</v>
      </c>
      <c r="AA223">
        <v>1</v>
      </c>
      <c r="AB223">
        <v>14</v>
      </c>
      <c r="AC223">
        <v>1</v>
      </c>
      <c r="AD223">
        <v>24</v>
      </c>
      <c r="AE223">
        <v>15</v>
      </c>
    </row>
    <row r="224" spans="1:31">
      <c r="A224" t="s">
        <v>730</v>
      </c>
      <c r="B224" t="str">
        <f t="shared" si="37"/>
        <v>General FE College incl Tertiary</v>
      </c>
      <c r="C224" t="str">
        <f t="shared" si="38"/>
        <v>Medium</v>
      </c>
      <c r="D224" t="str">
        <f t="shared" si="39"/>
        <v>Balanced</v>
      </c>
      <c r="E224" t="str">
        <f t="shared" si="40"/>
        <v>Multiple</v>
      </c>
      <c r="F224" t="str">
        <f t="shared" si="41"/>
        <v>Applied Subjects and Skills</v>
      </c>
      <c r="G224" t="str">
        <f t="shared" si="42"/>
        <v>Mature</v>
      </c>
      <c r="H224" t="str">
        <f t="shared" si="43"/>
        <v>Balanced</v>
      </c>
      <c r="I224" t="str">
        <f t="shared" si="44"/>
        <v>High White</v>
      </c>
      <c r="J224" t="str">
        <f t="shared" si="36"/>
        <v>CC-M4</v>
      </c>
      <c r="K224">
        <f t="shared" si="47"/>
        <v>1</v>
      </c>
      <c r="L224" t="str">
        <f t="shared" si="45"/>
        <v>SC-M1</v>
      </c>
      <c r="M224">
        <f t="shared" si="46"/>
        <v>2</v>
      </c>
      <c r="S224" t="s">
        <v>258</v>
      </c>
      <c r="T224">
        <v>1</v>
      </c>
      <c r="U224">
        <v>2</v>
      </c>
      <c r="V224">
        <v>2</v>
      </c>
      <c r="W224">
        <v>1</v>
      </c>
      <c r="X224">
        <v>8</v>
      </c>
      <c r="Y224">
        <v>2</v>
      </c>
      <c r="Z224">
        <v>2</v>
      </c>
      <c r="AA224">
        <v>8</v>
      </c>
      <c r="AB224">
        <v>4</v>
      </c>
      <c r="AC224">
        <v>4</v>
      </c>
      <c r="AD224">
        <v>7</v>
      </c>
      <c r="AE224">
        <v>24</v>
      </c>
    </row>
    <row r="225" spans="1:31">
      <c r="A225" t="s">
        <v>731</v>
      </c>
      <c r="B225" t="str">
        <f t="shared" si="37"/>
        <v>General FE College incl Tertiary</v>
      </c>
      <c r="C225" t="str">
        <f t="shared" si="38"/>
        <v>Very Large</v>
      </c>
      <c r="D225" t="str">
        <f t="shared" si="39"/>
        <v>Part-Time</v>
      </c>
      <c r="E225" t="str">
        <f t="shared" si="40"/>
        <v>Multiple</v>
      </c>
      <c r="F225" t="str">
        <f t="shared" si="41"/>
        <v>Applied Subjects and Skills</v>
      </c>
      <c r="G225" t="str">
        <f t="shared" si="42"/>
        <v>Mature</v>
      </c>
      <c r="H225" t="str">
        <f t="shared" si="43"/>
        <v>Male</v>
      </c>
      <c r="I225" t="str">
        <f t="shared" si="44"/>
        <v>Very High White</v>
      </c>
      <c r="J225" t="str">
        <f t="shared" si="36"/>
        <v>CC-VL8</v>
      </c>
      <c r="K225">
        <f t="shared" si="47"/>
        <v>8</v>
      </c>
      <c r="L225" t="str">
        <f t="shared" si="45"/>
        <v>SC-VL12</v>
      </c>
      <c r="M225">
        <f t="shared" si="46"/>
        <v>6</v>
      </c>
      <c r="S225" t="s">
        <v>160</v>
      </c>
      <c r="T225">
        <v>1</v>
      </c>
      <c r="U225">
        <v>4</v>
      </c>
      <c r="V225">
        <v>1</v>
      </c>
      <c r="W225">
        <v>1</v>
      </c>
      <c r="X225">
        <v>8</v>
      </c>
      <c r="Y225">
        <v>2</v>
      </c>
      <c r="Z225">
        <v>3</v>
      </c>
      <c r="AA225">
        <v>1</v>
      </c>
      <c r="AB225">
        <v>5</v>
      </c>
      <c r="AC225">
        <v>3</v>
      </c>
      <c r="AD225">
        <v>17</v>
      </c>
      <c r="AE225">
        <v>46</v>
      </c>
    </row>
    <row r="226" spans="1:31">
      <c r="A226" t="s">
        <v>732</v>
      </c>
      <c r="B226" t="str">
        <f t="shared" si="37"/>
        <v>Special college - Agriculture and horticulture</v>
      </c>
      <c r="C226" t="str">
        <f t="shared" si="38"/>
        <v>Small</v>
      </c>
      <c r="D226" t="str">
        <f t="shared" si="39"/>
        <v>Balanced</v>
      </c>
      <c r="E226" t="str">
        <f t="shared" si="40"/>
        <v>Multiple</v>
      </c>
      <c r="F226" t="str">
        <f t="shared" si="41"/>
        <v>Agricultural Colleges</v>
      </c>
      <c r="G226" t="str">
        <f t="shared" si="42"/>
        <v>Mature</v>
      </c>
      <c r="H226" t="str">
        <f t="shared" si="43"/>
        <v>Male</v>
      </c>
      <c r="I226" t="str">
        <f t="shared" si="44"/>
        <v>Very High White</v>
      </c>
      <c r="J226" t="str">
        <f t="shared" si="36"/>
        <v>CC-S4</v>
      </c>
      <c r="K226">
        <f t="shared" si="47"/>
        <v>3</v>
      </c>
      <c r="L226" t="str">
        <f t="shared" si="45"/>
        <v>SC-S11</v>
      </c>
      <c r="M226">
        <f t="shared" si="46"/>
        <v>6</v>
      </c>
      <c r="S226" t="s">
        <v>24</v>
      </c>
      <c r="T226">
        <v>4</v>
      </c>
      <c r="U226">
        <v>1</v>
      </c>
      <c r="V226">
        <v>2</v>
      </c>
      <c r="W226">
        <v>1</v>
      </c>
      <c r="X226">
        <v>4</v>
      </c>
      <c r="Y226">
        <v>2</v>
      </c>
      <c r="Z226">
        <v>3</v>
      </c>
      <c r="AA226">
        <v>1</v>
      </c>
      <c r="AB226">
        <v>10</v>
      </c>
      <c r="AC226">
        <v>3</v>
      </c>
      <c r="AD226">
        <v>53</v>
      </c>
      <c r="AE226">
        <v>56</v>
      </c>
    </row>
    <row r="227" spans="1:31">
      <c r="A227" t="s">
        <v>883</v>
      </c>
      <c r="B227" t="str">
        <f t="shared" si="37"/>
        <v>Special college - Art, design and performing arts</v>
      </c>
      <c r="C227" t="str">
        <f t="shared" si="38"/>
        <v>Small</v>
      </c>
      <c r="D227" t="str">
        <f t="shared" si="39"/>
        <v>Balanced</v>
      </c>
      <c r="E227" t="str">
        <f t="shared" si="40"/>
        <v>Multiple</v>
      </c>
      <c r="F227" t="str">
        <f t="shared" si="41"/>
        <v>Arts and Languages</v>
      </c>
      <c r="G227" t="str">
        <f t="shared" si="42"/>
        <v>Mature</v>
      </c>
      <c r="H227" t="str">
        <f t="shared" si="43"/>
        <v>Female</v>
      </c>
      <c r="I227" t="str">
        <f t="shared" si="44"/>
        <v>Very High White</v>
      </c>
      <c r="J227" t="str">
        <f t="shared" si="36"/>
        <v>CC-S6</v>
      </c>
      <c r="K227">
        <f t="shared" si="47"/>
        <v>3</v>
      </c>
      <c r="L227" t="str">
        <f t="shared" si="45"/>
        <v>SC-S8</v>
      </c>
      <c r="M227">
        <f t="shared" si="46"/>
        <v>4</v>
      </c>
      <c r="S227" t="s">
        <v>13</v>
      </c>
      <c r="T227">
        <v>6</v>
      </c>
      <c r="U227">
        <v>1</v>
      </c>
      <c r="V227">
        <v>2</v>
      </c>
      <c r="W227">
        <v>1</v>
      </c>
      <c r="X227">
        <v>1</v>
      </c>
      <c r="Y227">
        <v>2</v>
      </c>
      <c r="Z227">
        <v>1</v>
      </c>
      <c r="AA227">
        <v>1</v>
      </c>
      <c r="AB227">
        <v>10</v>
      </c>
      <c r="AC227">
        <v>1</v>
      </c>
      <c r="AD227">
        <v>14</v>
      </c>
      <c r="AE227">
        <v>3</v>
      </c>
    </row>
    <row r="228" spans="1:31">
      <c r="A228" t="s">
        <v>733</v>
      </c>
      <c r="B228" t="str">
        <f t="shared" si="37"/>
        <v>Sixth form college</v>
      </c>
      <c r="C228" t="str">
        <f t="shared" si="38"/>
        <v>Small</v>
      </c>
      <c r="D228" t="str">
        <f t="shared" si="39"/>
        <v>Balanced</v>
      </c>
      <c r="E228" t="str">
        <f t="shared" si="40"/>
        <v>Multiple</v>
      </c>
      <c r="F228" t="str">
        <f t="shared" si="41"/>
        <v>Broad Subject Mix</v>
      </c>
      <c r="G228" t="str">
        <f t="shared" si="42"/>
        <v>Mature</v>
      </c>
      <c r="H228" t="str">
        <f t="shared" si="43"/>
        <v>Balanced</v>
      </c>
      <c r="I228" t="str">
        <f t="shared" si="44"/>
        <v>High White</v>
      </c>
      <c r="J228" t="str">
        <f t="shared" si="36"/>
        <v>CC-S7</v>
      </c>
      <c r="K228">
        <f t="shared" si="47"/>
        <v>2</v>
      </c>
      <c r="L228" t="str">
        <f t="shared" si="45"/>
        <v>SC-S1</v>
      </c>
      <c r="M228">
        <f t="shared" si="46"/>
        <v>2</v>
      </c>
      <c r="S228" t="s">
        <v>66</v>
      </c>
      <c r="T228">
        <v>2</v>
      </c>
      <c r="U228">
        <v>1</v>
      </c>
      <c r="V228">
        <v>2</v>
      </c>
      <c r="W228">
        <v>1</v>
      </c>
      <c r="X228">
        <v>7</v>
      </c>
      <c r="Y228">
        <v>2</v>
      </c>
      <c r="Z228">
        <v>2</v>
      </c>
      <c r="AA228">
        <v>8</v>
      </c>
      <c r="AB228">
        <v>3</v>
      </c>
      <c r="AC228">
        <v>4</v>
      </c>
      <c r="AD228">
        <v>12</v>
      </c>
      <c r="AE228">
        <v>26</v>
      </c>
    </row>
    <row r="229" spans="1:31">
      <c r="A229" t="s">
        <v>734</v>
      </c>
      <c r="B229" t="str">
        <f t="shared" si="37"/>
        <v>General FE College incl Tertiary</v>
      </c>
      <c r="C229" t="str">
        <f t="shared" si="38"/>
        <v>Very Large</v>
      </c>
      <c r="D229" t="str">
        <f t="shared" si="39"/>
        <v>Part-Time</v>
      </c>
      <c r="E229" t="str">
        <f t="shared" si="40"/>
        <v>level 2</v>
      </c>
      <c r="F229" t="str">
        <f t="shared" si="41"/>
        <v>Broad Subject Mix</v>
      </c>
      <c r="G229" t="str">
        <f t="shared" si="42"/>
        <v>Mature</v>
      </c>
      <c r="H229" t="str">
        <f t="shared" si="43"/>
        <v>Balanced</v>
      </c>
      <c r="I229" t="str">
        <f t="shared" si="44"/>
        <v>High White</v>
      </c>
      <c r="J229" t="str">
        <f t="shared" si="36"/>
        <v>CC-VL13</v>
      </c>
      <c r="K229">
        <f t="shared" si="47"/>
        <v>12</v>
      </c>
      <c r="L229" t="str">
        <f t="shared" si="45"/>
        <v>SC-VL1</v>
      </c>
      <c r="M229">
        <f t="shared" si="46"/>
        <v>2</v>
      </c>
      <c r="S229" t="s">
        <v>298</v>
      </c>
      <c r="T229">
        <v>1</v>
      </c>
      <c r="U229">
        <v>4</v>
      </c>
      <c r="V229">
        <v>1</v>
      </c>
      <c r="W229">
        <v>3</v>
      </c>
      <c r="X229">
        <v>7</v>
      </c>
      <c r="Y229">
        <v>2</v>
      </c>
      <c r="Z229">
        <v>2</v>
      </c>
      <c r="AA229">
        <v>8</v>
      </c>
      <c r="AB229">
        <v>7</v>
      </c>
      <c r="AC229">
        <v>4</v>
      </c>
      <c r="AD229">
        <v>36</v>
      </c>
      <c r="AE229">
        <v>21</v>
      </c>
    </row>
    <row r="230" spans="1:31">
      <c r="A230" t="s">
        <v>735</v>
      </c>
      <c r="B230" t="str">
        <f t="shared" si="37"/>
        <v>Sixth form college</v>
      </c>
      <c r="C230" t="str">
        <f t="shared" si="38"/>
        <v>Small</v>
      </c>
      <c r="D230" t="str">
        <f t="shared" si="39"/>
        <v>Full-Time</v>
      </c>
      <c r="E230" t="str">
        <f t="shared" si="40"/>
        <v>Level 3</v>
      </c>
      <c r="F230" t="str">
        <f t="shared" si="41"/>
        <v>Liberal arts and sciences</v>
      </c>
      <c r="G230" t="str">
        <f t="shared" si="42"/>
        <v>Young</v>
      </c>
      <c r="H230" t="str">
        <f t="shared" si="43"/>
        <v>Female</v>
      </c>
      <c r="I230" t="str">
        <f t="shared" si="44"/>
        <v>Very High White</v>
      </c>
      <c r="J230" t="str">
        <f t="shared" si="36"/>
        <v>CC-S13</v>
      </c>
      <c r="K230">
        <f t="shared" si="47"/>
        <v>6</v>
      </c>
      <c r="L230" t="str">
        <f t="shared" si="45"/>
        <v>SC-S23</v>
      </c>
      <c r="M230">
        <f t="shared" si="46"/>
        <v>10</v>
      </c>
      <c r="S230" t="s">
        <v>90</v>
      </c>
      <c r="T230">
        <v>2</v>
      </c>
      <c r="U230">
        <v>1</v>
      </c>
      <c r="V230">
        <v>3</v>
      </c>
      <c r="W230">
        <v>2</v>
      </c>
      <c r="X230">
        <v>6</v>
      </c>
      <c r="Y230">
        <v>1</v>
      </c>
      <c r="Z230">
        <v>1</v>
      </c>
      <c r="AA230">
        <v>1</v>
      </c>
      <c r="AB230">
        <v>1</v>
      </c>
      <c r="AC230">
        <v>9</v>
      </c>
      <c r="AD230">
        <v>26</v>
      </c>
      <c r="AE230">
        <v>48</v>
      </c>
    </row>
    <row r="231" spans="1:31">
      <c r="A231" t="s">
        <v>736</v>
      </c>
      <c r="B231" t="str">
        <f t="shared" si="37"/>
        <v>Sixth form college</v>
      </c>
      <c r="C231" t="str">
        <f t="shared" si="38"/>
        <v>Small</v>
      </c>
      <c r="D231" t="str">
        <f t="shared" si="39"/>
        <v>Full-Time</v>
      </c>
      <c r="E231" t="str">
        <f t="shared" si="40"/>
        <v>Level 3</v>
      </c>
      <c r="F231" t="str">
        <f t="shared" si="41"/>
        <v>Liberal arts and sciences</v>
      </c>
      <c r="G231" t="str">
        <f t="shared" si="42"/>
        <v>Young</v>
      </c>
      <c r="H231" t="str">
        <f t="shared" si="43"/>
        <v>Female</v>
      </c>
      <c r="I231" t="str">
        <f t="shared" si="44"/>
        <v>Very High White</v>
      </c>
      <c r="J231" t="str">
        <f t="shared" si="36"/>
        <v>CC-S13</v>
      </c>
      <c r="K231">
        <f t="shared" si="47"/>
        <v>6</v>
      </c>
      <c r="L231" t="str">
        <f t="shared" si="45"/>
        <v>SC-S23</v>
      </c>
      <c r="M231">
        <f t="shared" si="46"/>
        <v>10</v>
      </c>
      <c r="S231" t="s">
        <v>93</v>
      </c>
      <c r="T231">
        <v>2</v>
      </c>
      <c r="U231">
        <v>1</v>
      </c>
      <c r="V231">
        <v>3</v>
      </c>
      <c r="W231">
        <v>2</v>
      </c>
      <c r="X231">
        <v>6</v>
      </c>
      <c r="Y231">
        <v>1</v>
      </c>
      <c r="Z231">
        <v>1</v>
      </c>
      <c r="AA231">
        <v>1</v>
      </c>
      <c r="AB231">
        <v>1</v>
      </c>
      <c r="AC231">
        <v>9</v>
      </c>
      <c r="AD231">
        <v>26</v>
      </c>
      <c r="AE231">
        <v>48</v>
      </c>
    </row>
    <row r="232" spans="1:31">
      <c r="A232" t="s">
        <v>737</v>
      </c>
      <c r="B232" t="str">
        <f t="shared" si="37"/>
        <v>Sixth form college</v>
      </c>
      <c r="C232" t="str">
        <f t="shared" si="38"/>
        <v>Small</v>
      </c>
      <c r="D232" t="str">
        <f t="shared" si="39"/>
        <v>Full-Time</v>
      </c>
      <c r="E232" t="str">
        <f t="shared" si="40"/>
        <v>Level 3</v>
      </c>
      <c r="F232" t="str">
        <f t="shared" si="41"/>
        <v>Liberal arts and sciences</v>
      </c>
      <c r="G232" t="str">
        <f t="shared" si="42"/>
        <v>Young</v>
      </c>
      <c r="H232" t="str">
        <f t="shared" si="43"/>
        <v>Female</v>
      </c>
      <c r="I232" t="str">
        <f t="shared" si="44"/>
        <v>Very High White</v>
      </c>
      <c r="J232" t="str">
        <f t="shared" si="36"/>
        <v>CC-S13</v>
      </c>
      <c r="K232">
        <f t="shared" si="47"/>
        <v>6</v>
      </c>
      <c r="L232" t="str">
        <f t="shared" si="45"/>
        <v>SC-S23</v>
      </c>
      <c r="M232">
        <f t="shared" si="46"/>
        <v>10</v>
      </c>
      <c r="S232" t="s">
        <v>109</v>
      </c>
      <c r="T232">
        <v>2</v>
      </c>
      <c r="U232">
        <v>1</v>
      </c>
      <c r="V232">
        <v>3</v>
      </c>
      <c r="W232">
        <v>2</v>
      </c>
      <c r="X232">
        <v>6</v>
      </c>
      <c r="Y232">
        <v>1</v>
      </c>
      <c r="Z232">
        <v>1</v>
      </c>
      <c r="AA232">
        <v>1</v>
      </c>
      <c r="AB232">
        <v>1</v>
      </c>
      <c r="AC232">
        <v>9</v>
      </c>
      <c r="AD232">
        <v>26</v>
      </c>
      <c r="AE232">
        <v>48</v>
      </c>
    </row>
    <row r="233" spans="1:31">
      <c r="A233" t="s">
        <v>738</v>
      </c>
      <c r="B233" t="str">
        <f t="shared" si="37"/>
        <v>Sixth form college</v>
      </c>
      <c r="C233" t="str">
        <f t="shared" si="38"/>
        <v>Small</v>
      </c>
      <c r="D233" t="str">
        <f t="shared" si="39"/>
        <v>Full-Time</v>
      </c>
      <c r="E233" t="str">
        <f t="shared" si="40"/>
        <v>Level 3</v>
      </c>
      <c r="F233" t="str">
        <f t="shared" si="41"/>
        <v>Liberal arts and sciences</v>
      </c>
      <c r="G233" t="str">
        <f t="shared" si="42"/>
        <v>Young</v>
      </c>
      <c r="H233" t="str">
        <f t="shared" si="43"/>
        <v>Balanced</v>
      </c>
      <c r="I233" t="str">
        <f t="shared" si="44"/>
        <v>Very High White</v>
      </c>
      <c r="J233" t="str">
        <f t="shared" si="36"/>
        <v>CC-S13</v>
      </c>
      <c r="K233">
        <f t="shared" si="47"/>
        <v>6</v>
      </c>
      <c r="L233" t="str">
        <f t="shared" si="45"/>
        <v>SC-S17</v>
      </c>
      <c r="M233">
        <f t="shared" si="46"/>
        <v>8</v>
      </c>
      <c r="S233" t="s">
        <v>84</v>
      </c>
      <c r="T233">
        <v>2</v>
      </c>
      <c r="U233">
        <v>1</v>
      </c>
      <c r="V233">
        <v>3</v>
      </c>
      <c r="W233">
        <v>2</v>
      </c>
      <c r="X233">
        <v>6</v>
      </c>
      <c r="Y233">
        <v>1</v>
      </c>
      <c r="Z233">
        <v>2</v>
      </c>
      <c r="AA233">
        <v>1</v>
      </c>
      <c r="AB233">
        <v>1</v>
      </c>
      <c r="AC233">
        <v>2</v>
      </c>
      <c r="AD233">
        <v>26</v>
      </c>
      <c r="AE233">
        <v>17</v>
      </c>
    </row>
    <row r="234" spans="1:31">
      <c r="A234" t="s">
        <v>739</v>
      </c>
      <c r="B234" t="str">
        <f t="shared" si="37"/>
        <v>Special college - Agriculture and horticulture</v>
      </c>
      <c r="C234" t="str">
        <f t="shared" si="38"/>
        <v>Medium</v>
      </c>
      <c r="D234" t="str">
        <f t="shared" si="39"/>
        <v>Balanced</v>
      </c>
      <c r="E234" t="str">
        <f t="shared" si="40"/>
        <v>Multiple</v>
      </c>
      <c r="F234" t="str">
        <f t="shared" si="41"/>
        <v>Agricultural Colleges</v>
      </c>
      <c r="G234" t="str">
        <f t="shared" si="42"/>
        <v>Mature</v>
      </c>
      <c r="H234" t="str">
        <f t="shared" si="43"/>
        <v>Balanced</v>
      </c>
      <c r="I234" t="str">
        <f t="shared" si="44"/>
        <v>Very High White</v>
      </c>
      <c r="J234" t="str">
        <f t="shared" si="36"/>
        <v>CC-M3</v>
      </c>
      <c r="K234">
        <f t="shared" si="47"/>
        <v>3</v>
      </c>
      <c r="L234" t="str">
        <f t="shared" si="45"/>
        <v>SC-M5</v>
      </c>
      <c r="M234">
        <f t="shared" si="46"/>
        <v>2</v>
      </c>
      <c r="S234" t="s">
        <v>34</v>
      </c>
      <c r="T234">
        <v>4</v>
      </c>
      <c r="U234">
        <v>2</v>
      </c>
      <c r="V234">
        <v>2</v>
      </c>
      <c r="W234">
        <v>1</v>
      </c>
      <c r="X234">
        <v>4</v>
      </c>
      <c r="Y234">
        <v>2</v>
      </c>
      <c r="Z234">
        <v>2</v>
      </c>
      <c r="AA234">
        <v>1</v>
      </c>
      <c r="AB234">
        <v>10</v>
      </c>
      <c r="AC234">
        <v>4</v>
      </c>
      <c r="AD234">
        <v>61</v>
      </c>
      <c r="AE234">
        <v>19</v>
      </c>
    </row>
    <row r="235" spans="1:31">
      <c r="A235" t="s">
        <v>740</v>
      </c>
      <c r="B235" t="str">
        <f t="shared" si="37"/>
        <v>General FE College incl Tertiary</v>
      </c>
      <c r="C235" t="str">
        <f t="shared" si="38"/>
        <v>Medium</v>
      </c>
      <c r="D235" t="str">
        <f t="shared" si="39"/>
        <v>Part-Time</v>
      </c>
      <c r="E235" t="str">
        <f t="shared" si="40"/>
        <v>Multiple</v>
      </c>
      <c r="F235" t="str">
        <f t="shared" si="41"/>
        <v>Applied Subjects and Skills</v>
      </c>
      <c r="G235" t="str">
        <f t="shared" si="42"/>
        <v>Mature</v>
      </c>
      <c r="H235" t="str">
        <f t="shared" si="43"/>
        <v>Female</v>
      </c>
      <c r="I235" t="str">
        <f t="shared" si="44"/>
        <v>African and Other Whites and White British</v>
      </c>
      <c r="J235" t="str">
        <f t="shared" si="36"/>
        <v>CC-M13</v>
      </c>
      <c r="K235">
        <f t="shared" si="47"/>
        <v>8</v>
      </c>
      <c r="L235" t="str">
        <f t="shared" si="45"/>
        <v>SC-M7</v>
      </c>
      <c r="M235">
        <f t="shared" si="46"/>
        <v>3</v>
      </c>
      <c r="S235" t="s">
        <v>210</v>
      </c>
      <c r="T235">
        <v>1</v>
      </c>
      <c r="U235">
        <v>2</v>
      </c>
      <c r="V235">
        <v>1</v>
      </c>
      <c r="W235">
        <v>1</v>
      </c>
      <c r="X235">
        <v>8</v>
      </c>
      <c r="Y235">
        <v>2</v>
      </c>
      <c r="Z235">
        <v>1</v>
      </c>
      <c r="AA235">
        <v>4</v>
      </c>
      <c r="AB235">
        <v>5</v>
      </c>
      <c r="AC235">
        <v>8</v>
      </c>
      <c r="AD235">
        <v>6</v>
      </c>
      <c r="AE235">
        <v>2</v>
      </c>
    </row>
    <row r="236" spans="1:31">
      <c r="A236" t="s">
        <v>903</v>
      </c>
      <c r="B236" t="str">
        <f t="shared" si="37"/>
        <v>General FE College incl Tertiary</v>
      </c>
      <c r="C236" t="str">
        <f t="shared" si="38"/>
        <v>Medium</v>
      </c>
      <c r="D236" t="str">
        <f t="shared" si="39"/>
        <v>Part-Time</v>
      </c>
      <c r="E236" t="str">
        <f t="shared" si="40"/>
        <v>Multiple</v>
      </c>
      <c r="F236" t="str">
        <f t="shared" si="41"/>
        <v>Construction, public services and key skills</v>
      </c>
      <c r="G236" t="str">
        <f t="shared" si="42"/>
        <v>Mature</v>
      </c>
      <c r="H236" t="str">
        <f t="shared" si="43"/>
        <v>Male</v>
      </c>
      <c r="I236" t="str">
        <f t="shared" si="44"/>
        <v>Very High White</v>
      </c>
      <c r="J236" t="str">
        <f t="shared" si="36"/>
        <v>CC-M16</v>
      </c>
      <c r="K236">
        <f t="shared" si="47"/>
        <v>10</v>
      </c>
      <c r="L236" t="str">
        <f t="shared" si="45"/>
        <v>SC-M14</v>
      </c>
      <c r="M236">
        <f t="shared" si="46"/>
        <v>6</v>
      </c>
      <c r="S236" t="s">
        <v>290</v>
      </c>
      <c r="T236">
        <v>1</v>
      </c>
      <c r="U236">
        <v>2</v>
      </c>
      <c r="V236">
        <v>1</v>
      </c>
      <c r="W236">
        <v>1</v>
      </c>
      <c r="X236">
        <v>2</v>
      </c>
      <c r="Y236">
        <v>2</v>
      </c>
      <c r="Z236">
        <v>3</v>
      </c>
      <c r="AA236">
        <v>1</v>
      </c>
      <c r="AB236">
        <v>11</v>
      </c>
      <c r="AC236">
        <v>3</v>
      </c>
      <c r="AD236">
        <v>19</v>
      </c>
      <c r="AE236">
        <v>50</v>
      </c>
    </row>
    <row r="237" spans="1:31">
      <c r="A237" t="s">
        <v>741</v>
      </c>
      <c r="B237" t="str">
        <f t="shared" si="37"/>
        <v>Sixth form college</v>
      </c>
      <c r="C237" t="str">
        <f t="shared" si="38"/>
        <v>Small</v>
      </c>
      <c r="D237" t="str">
        <f t="shared" si="39"/>
        <v>Balanced</v>
      </c>
      <c r="E237" t="str">
        <f t="shared" si="40"/>
        <v>Multiple</v>
      </c>
      <c r="F237" t="str">
        <f t="shared" si="41"/>
        <v>Broad Subject Mix</v>
      </c>
      <c r="G237" t="str">
        <f t="shared" si="42"/>
        <v>Mature</v>
      </c>
      <c r="H237" t="str">
        <f t="shared" si="43"/>
        <v>Female</v>
      </c>
      <c r="I237" t="str">
        <f t="shared" si="44"/>
        <v>Indian</v>
      </c>
      <c r="J237" t="str">
        <f t="shared" si="36"/>
        <v>CC-S7</v>
      </c>
      <c r="K237">
        <f t="shared" si="47"/>
        <v>2</v>
      </c>
      <c r="L237" t="str">
        <f t="shared" si="45"/>
        <v>SC-S4</v>
      </c>
      <c r="M237">
        <f t="shared" si="46"/>
        <v>3</v>
      </c>
      <c r="S237" t="s">
        <v>52</v>
      </c>
      <c r="T237">
        <v>2</v>
      </c>
      <c r="U237">
        <v>1</v>
      </c>
      <c r="V237">
        <v>2</v>
      </c>
      <c r="W237">
        <v>1</v>
      </c>
      <c r="X237">
        <v>7</v>
      </c>
      <c r="Y237">
        <v>2</v>
      </c>
      <c r="Z237">
        <v>1</v>
      </c>
      <c r="AA237">
        <v>6</v>
      </c>
      <c r="AB237">
        <v>3</v>
      </c>
      <c r="AC237">
        <v>8</v>
      </c>
      <c r="AD237">
        <v>12</v>
      </c>
      <c r="AE237">
        <v>61</v>
      </c>
    </row>
    <row r="238" spans="1:31">
      <c r="A238" t="s">
        <v>742</v>
      </c>
      <c r="B238" t="str">
        <f t="shared" si="37"/>
        <v>Sixth form college</v>
      </c>
      <c r="C238" t="str">
        <f t="shared" si="38"/>
        <v>Small</v>
      </c>
      <c r="D238" t="str">
        <f t="shared" si="39"/>
        <v>Full-Time</v>
      </c>
      <c r="E238" t="str">
        <f t="shared" si="40"/>
        <v>Level 3</v>
      </c>
      <c r="F238" t="str">
        <f t="shared" si="41"/>
        <v>Liberal arts and sciences</v>
      </c>
      <c r="G238" t="str">
        <f t="shared" si="42"/>
        <v>Young</v>
      </c>
      <c r="H238" t="str">
        <f t="shared" si="43"/>
        <v>Balanced</v>
      </c>
      <c r="I238" t="str">
        <f t="shared" si="44"/>
        <v>Very High White</v>
      </c>
      <c r="J238" t="str">
        <f t="shared" si="36"/>
        <v>CC-S13</v>
      </c>
      <c r="K238">
        <f t="shared" si="47"/>
        <v>6</v>
      </c>
      <c r="L238" t="str">
        <f t="shared" si="45"/>
        <v>SC-S17</v>
      </c>
      <c r="M238">
        <f t="shared" si="46"/>
        <v>8</v>
      </c>
      <c r="S238" t="s">
        <v>49</v>
      </c>
      <c r="T238">
        <v>2</v>
      </c>
      <c r="U238">
        <v>1</v>
      </c>
      <c r="V238">
        <v>3</v>
      </c>
      <c r="W238">
        <v>2</v>
      </c>
      <c r="X238">
        <v>6</v>
      </c>
      <c r="Y238">
        <v>1</v>
      </c>
      <c r="Z238">
        <v>2</v>
      </c>
      <c r="AA238">
        <v>1</v>
      </c>
      <c r="AB238">
        <v>1</v>
      </c>
      <c r="AC238">
        <v>2</v>
      </c>
      <c r="AD238">
        <v>26</v>
      </c>
      <c r="AE238">
        <v>17</v>
      </c>
    </row>
    <row r="239" spans="1:31">
      <c r="A239" t="s">
        <v>743</v>
      </c>
      <c r="B239" t="str">
        <f t="shared" si="37"/>
        <v>Sixth form college</v>
      </c>
      <c r="C239" t="str">
        <f t="shared" si="38"/>
        <v>Small</v>
      </c>
      <c r="D239" t="str">
        <f t="shared" si="39"/>
        <v>Full-Time</v>
      </c>
      <c r="E239" t="str">
        <f t="shared" si="40"/>
        <v>Level 3</v>
      </c>
      <c r="F239" t="str">
        <f t="shared" si="41"/>
        <v>Liberal arts and sciences</v>
      </c>
      <c r="G239" t="str">
        <f t="shared" si="42"/>
        <v>Young</v>
      </c>
      <c r="H239" t="str">
        <f t="shared" si="43"/>
        <v>Female</v>
      </c>
      <c r="I239" t="str">
        <f t="shared" si="44"/>
        <v>Very High White</v>
      </c>
      <c r="J239" t="str">
        <f t="shared" si="36"/>
        <v>CC-S13</v>
      </c>
      <c r="K239">
        <f t="shared" si="47"/>
        <v>6</v>
      </c>
      <c r="L239" t="str">
        <f t="shared" si="45"/>
        <v>SC-S23</v>
      </c>
      <c r="M239">
        <f t="shared" si="46"/>
        <v>10</v>
      </c>
      <c r="S239" t="s">
        <v>62</v>
      </c>
      <c r="T239">
        <v>2</v>
      </c>
      <c r="U239">
        <v>1</v>
      </c>
      <c r="V239">
        <v>3</v>
      </c>
      <c r="W239">
        <v>2</v>
      </c>
      <c r="X239">
        <v>6</v>
      </c>
      <c r="Y239">
        <v>1</v>
      </c>
      <c r="Z239">
        <v>1</v>
      </c>
      <c r="AA239">
        <v>1</v>
      </c>
      <c r="AB239">
        <v>1</v>
      </c>
      <c r="AC239">
        <v>9</v>
      </c>
      <c r="AD239">
        <v>26</v>
      </c>
      <c r="AE239">
        <v>48</v>
      </c>
    </row>
    <row r="240" spans="1:31">
      <c r="A240" t="s">
        <v>744</v>
      </c>
      <c r="B240" t="str">
        <f t="shared" si="37"/>
        <v>Sixth form college</v>
      </c>
      <c r="C240" t="str">
        <f t="shared" si="38"/>
        <v>Small</v>
      </c>
      <c r="D240" t="str">
        <f t="shared" si="39"/>
        <v>Full-Time</v>
      </c>
      <c r="E240" t="str">
        <f t="shared" si="40"/>
        <v>Level 3</v>
      </c>
      <c r="F240" t="str">
        <f t="shared" si="41"/>
        <v>Liberal arts and sciences</v>
      </c>
      <c r="G240" t="str">
        <f t="shared" si="42"/>
        <v>Young</v>
      </c>
      <c r="H240" t="str">
        <f t="shared" si="43"/>
        <v>Balanced</v>
      </c>
      <c r="I240" t="str">
        <f t="shared" si="44"/>
        <v>High White</v>
      </c>
      <c r="J240" t="str">
        <f t="shared" si="36"/>
        <v>CC-S13</v>
      </c>
      <c r="K240">
        <f t="shared" si="47"/>
        <v>6</v>
      </c>
      <c r="L240" t="str">
        <f t="shared" si="45"/>
        <v>SC-S13</v>
      </c>
      <c r="M240">
        <f t="shared" si="46"/>
        <v>8</v>
      </c>
      <c r="S240" t="s">
        <v>78</v>
      </c>
      <c r="T240">
        <v>2</v>
      </c>
      <c r="U240">
        <v>1</v>
      </c>
      <c r="V240">
        <v>3</v>
      </c>
      <c r="W240">
        <v>2</v>
      </c>
      <c r="X240">
        <v>6</v>
      </c>
      <c r="Y240">
        <v>1</v>
      </c>
      <c r="Z240">
        <v>2</v>
      </c>
      <c r="AA240">
        <v>8</v>
      </c>
      <c r="AB240">
        <v>1</v>
      </c>
      <c r="AC240">
        <v>2</v>
      </c>
      <c r="AD240">
        <v>26</v>
      </c>
      <c r="AE240">
        <v>18</v>
      </c>
    </row>
    <row r="241" spans="1:31">
      <c r="A241" t="s">
        <v>745</v>
      </c>
      <c r="B241" t="str">
        <f t="shared" si="37"/>
        <v>General FE College incl Tertiary</v>
      </c>
      <c r="C241" t="str">
        <f t="shared" si="38"/>
        <v>Medium</v>
      </c>
      <c r="D241" t="str">
        <f t="shared" si="39"/>
        <v>Part-Time</v>
      </c>
      <c r="E241" t="str">
        <f t="shared" si="40"/>
        <v>Multiple</v>
      </c>
      <c r="F241" t="str">
        <f t="shared" si="41"/>
        <v>Arts and Languages</v>
      </c>
      <c r="G241" t="str">
        <f t="shared" si="42"/>
        <v>Mature</v>
      </c>
      <c r="H241" t="str">
        <f t="shared" si="43"/>
        <v>Female</v>
      </c>
      <c r="I241" t="str">
        <f t="shared" si="44"/>
        <v>Multiple</v>
      </c>
      <c r="J241" t="str">
        <f t="shared" si="36"/>
        <v>CC-M14</v>
      </c>
      <c r="K241">
        <f t="shared" si="47"/>
        <v>10</v>
      </c>
      <c r="L241" t="str">
        <f t="shared" si="45"/>
        <v>SC-M8</v>
      </c>
      <c r="M241">
        <f t="shared" si="46"/>
        <v>3</v>
      </c>
      <c r="S241" t="s">
        <v>313</v>
      </c>
      <c r="T241">
        <v>1</v>
      </c>
      <c r="U241">
        <v>2</v>
      </c>
      <c r="V241">
        <v>1</v>
      </c>
      <c r="W241">
        <v>1</v>
      </c>
      <c r="X241">
        <v>1</v>
      </c>
      <c r="Y241">
        <v>2</v>
      </c>
      <c r="Z241">
        <v>1</v>
      </c>
      <c r="AA241">
        <v>7</v>
      </c>
      <c r="AB241">
        <v>11</v>
      </c>
      <c r="AC241">
        <v>8</v>
      </c>
      <c r="AD241">
        <v>3</v>
      </c>
      <c r="AE241">
        <v>6</v>
      </c>
    </row>
    <row r="242" spans="1:31">
      <c r="A242" t="s">
        <v>746</v>
      </c>
      <c r="B242" t="str">
        <f t="shared" si="37"/>
        <v>General FE College incl Tertiary</v>
      </c>
      <c r="C242" t="str">
        <f t="shared" si="38"/>
        <v>Medium</v>
      </c>
      <c r="D242" t="str">
        <f t="shared" si="39"/>
        <v>Balanced</v>
      </c>
      <c r="E242" t="str">
        <f t="shared" si="40"/>
        <v>Level 3</v>
      </c>
      <c r="F242" t="str">
        <f t="shared" si="41"/>
        <v>Liberal arts and sciences</v>
      </c>
      <c r="G242" t="str">
        <f t="shared" si="42"/>
        <v>Young</v>
      </c>
      <c r="H242" t="str">
        <f t="shared" si="43"/>
        <v>Balanced</v>
      </c>
      <c r="I242" t="str">
        <f t="shared" si="44"/>
        <v>African and Other Whites and White British</v>
      </c>
      <c r="J242" t="str">
        <f t="shared" si="36"/>
        <v>CC-M1</v>
      </c>
      <c r="K242">
        <f t="shared" si="47"/>
        <v>14</v>
      </c>
      <c r="L242" t="str">
        <f t="shared" si="45"/>
        <v>SC-M15</v>
      </c>
      <c r="M242">
        <f t="shared" si="46"/>
        <v>7</v>
      </c>
      <c r="S242" t="s">
        <v>357</v>
      </c>
      <c r="T242">
        <v>1</v>
      </c>
      <c r="U242">
        <v>2</v>
      </c>
      <c r="V242">
        <v>2</v>
      </c>
      <c r="W242">
        <v>2</v>
      </c>
      <c r="X242">
        <v>6</v>
      </c>
      <c r="Y242">
        <v>1</v>
      </c>
      <c r="Z242">
        <v>2</v>
      </c>
      <c r="AA242">
        <v>4</v>
      </c>
      <c r="AB242">
        <v>14</v>
      </c>
      <c r="AC242">
        <v>7</v>
      </c>
      <c r="AD242">
        <v>24</v>
      </c>
      <c r="AE242">
        <v>40</v>
      </c>
    </row>
    <row r="243" spans="1:31">
      <c r="A243" t="s">
        <v>747</v>
      </c>
      <c r="B243" t="str">
        <f t="shared" si="37"/>
        <v>General FE College incl Tertiary</v>
      </c>
      <c r="C243" t="str">
        <f t="shared" si="38"/>
        <v>Medium</v>
      </c>
      <c r="D243" t="str">
        <f t="shared" si="39"/>
        <v>Balanced</v>
      </c>
      <c r="E243" t="str">
        <f t="shared" si="40"/>
        <v>level 2</v>
      </c>
      <c r="F243" t="str">
        <f t="shared" si="41"/>
        <v>Broad Subject Mix</v>
      </c>
      <c r="G243" t="str">
        <f t="shared" si="42"/>
        <v>Mature</v>
      </c>
      <c r="H243" t="str">
        <f t="shared" si="43"/>
        <v>Female</v>
      </c>
      <c r="I243" t="str">
        <f t="shared" si="44"/>
        <v>Very High White</v>
      </c>
      <c r="J243" t="str">
        <f t="shared" si="36"/>
        <v>CC-M9</v>
      </c>
      <c r="K243">
        <f t="shared" si="47"/>
        <v>5</v>
      </c>
      <c r="L243" t="str">
        <f t="shared" si="45"/>
        <v>SC-M10</v>
      </c>
      <c r="M243">
        <f t="shared" si="46"/>
        <v>4</v>
      </c>
      <c r="S243" t="s">
        <v>203</v>
      </c>
      <c r="T243">
        <v>1</v>
      </c>
      <c r="U243">
        <v>2</v>
      </c>
      <c r="V243">
        <v>2</v>
      </c>
      <c r="W243">
        <v>3</v>
      </c>
      <c r="X243">
        <v>7</v>
      </c>
      <c r="Y243">
        <v>2</v>
      </c>
      <c r="Z243">
        <v>1</v>
      </c>
      <c r="AA243">
        <v>1</v>
      </c>
      <c r="AB243">
        <v>9</v>
      </c>
      <c r="AC243">
        <v>1</v>
      </c>
      <c r="AD243">
        <v>50</v>
      </c>
      <c r="AE243">
        <v>15</v>
      </c>
    </row>
    <row r="244" spans="1:31">
      <c r="A244" t="s">
        <v>904</v>
      </c>
      <c r="B244" t="str">
        <f t="shared" si="37"/>
        <v>General FE College incl Tertiary</v>
      </c>
      <c r="C244" t="str">
        <f t="shared" si="38"/>
        <v>Large</v>
      </c>
      <c r="D244" t="str">
        <f t="shared" si="39"/>
        <v>Part-Time</v>
      </c>
      <c r="E244" t="str">
        <f t="shared" si="40"/>
        <v>level 2</v>
      </c>
      <c r="F244" t="str">
        <f t="shared" si="41"/>
        <v>Applied Subjects and Skills</v>
      </c>
      <c r="G244" t="str">
        <f t="shared" si="42"/>
        <v>Mature</v>
      </c>
      <c r="H244" t="str">
        <f t="shared" si="43"/>
        <v>Female</v>
      </c>
      <c r="I244" t="str">
        <f t="shared" si="44"/>
        <v>Very High White</v>
      </c>
      <c r="J244" t="str">
        <f t="shared" si="36"/>
        <v>CC-L9</v>
      </c>
      <c r="K244">
        <f t="shared" si="47"/>
        <v>11</v>
      </c>
      <c r="L244" t="str">
        <f t="shared" si="45"/>
        <v>SC-L8</v>
      </c>
      <c r="M244">
        <f t="shared" si="46"/>
        <v>4</v>
      </c>
      <c r="S244" t="s">
        <v>181</v>
      </c>
      <c r="T244">
        <v>1</v>
      </c>
      <c r="U244">
        <v>3</v>
      </c>
      <c r="V244">
        <v>1</v>
      </c>
      <c r="W244">
        <v>3</v>
      </c>
      <c r="X244">
        <v>8</v>
      </c>
      <c r="Y244">
        <v>2</v>
      </c>
      <c r="Z244">
        <v>1</v>
      </c>
      <c r="AA244">
        <v>1</v>
      </c>
      <c r="AB244">
        <v>2</v>
      </c>
      <c r="AC244">
        <v>1</v>
      </c>
      <c r="AD244">
        <v>32</v>
      </c>
      <c r="AE244">
        <v>36</v>
      </c>
    </row>
    <row r="245" spans="1:31">
      <c r="A245" t="s">
        <v>748</v>
      </c>
      <c r="B245" t="str">
        <f t="shared" si="37"/>
        <v>General FE College incl Tertiary</v>
      </c>
      <c r="C245" t="str">
        <f t="shared" si="38"/>
        <v>Large</v>
      </c>
      <c r="D245" t="str">
        <f t="shared" si="39"/>
        <v>Balanced</v>
      </c>
      <c r="E245" t="str">
        <f t="shared" si="40"/>
        <v>Multiple</v>
      </c>
      <c r="F245" t="str">
        <f t="shared" si="41"/>
        <v>Liberal arts and sciences</v>
      </c>
      <c r="G245" t="str">
        <f t="shared" si="42"/>
        <v>Mature</v>
      </c>
      <c r="H245" t="str">
        <f t="shared" si="43"/>
        <v>Female</v>
      </c>
      <c r="I245" t="str">
        <f t="shared" si="44"/>
        <v>Very High White</v>
      </c>
      <c r="J245" t="str">
        <f t="shared" si="36"/>
        <v>CC-L3</v>
      </c>
      <c r="K245">
        <f t="shared" si="47"/>
        <v>14</v>
      </c>
      <c r="L245" t="str">
        <f t="shared" si="45"/>
        <v>SC-L8</v>
      </c>
      <c r="M245">
        <f t="shared" si="46"/>
        <v>4</v>
      </c>
      <c r="S245" t="s">
        <v>346</v>
      </c>
      <c r="T245">
        <v>1</v>
      </c>
      <c r="U245">
        <v>3</v>
      </c>
      <c r="V245">
        <v>2</v>
      </c>
      <c r="W245">
        <v>1</v>
      </c>
      <c r="X245">
        <v>6</v>
      </c>
      <c r="Y245">
        <v>2</v>
      </c>
      <c r="Z245">
        <v>1</v>
      </c>
      <c r="AA245">
        <v>1</v>
      </c>
      <c r="AB245">
        <v>14</v>
      </c>
      <c r="AC245">
        <v>1</v>
      </c>
      <c r="AD245">
        <v>11</v>
      </c>
      <c r="AE245">
        <v>36</v>
      </c>
    </row>
    <row r="246" spans="1:31">
      <c r="A246" t="s">
        <v>749</v>
      </c>
      <c r="B246" t="str">
        <f t="shared" si="37"/>
        <v>Specialist Designated college</v>
      </c>
      <c r="C246" t="str">
        <f t="shared" si="38"/>
        <v>Small</v>
      </c>
      <c r="D246" t="str">
        <f t="shared" si="39"/>
        <v>Part-Time</v>
      </c>
      <c r="E246" t="str">
        <f t="shared" si="40"/>
        <v>Multiple</v>
      </c>
      <c r="F246" t="str">
        <f t="shared" si="41"/>
        <v>Business and key skills speclialists</v>
      </c>
      <c r="G246" t="str">
        <f t="shared" si="42"/>
        <v>Mature</v>
      </c>
      <c r="H246" t="str">
        <f t="shared" si="43"/>
        <v>Male</v>
      </c>
      <c r="I246" t="str">
        <f t="shared" si="44"/>
        <v>High White</v>
      </c>
      <c r="J246" t="str">
        <f t="shared" si="36"/>
        <v>CC-S23</v>
      </c>
      <c r="K246">
        <f t="shared" si="47"/>
        <v>10</v>
      </c>
      <c r="L246" t="str">
        <f t="shared" si="45"/>
        <v>SC-S9</v>
      </c>
      <c r="M246">
        <f t="shared" si="46"/>
        <v>6</v>
      </c>
      <c r="S246" t="s">
        <v>23</v>
      </c>
      <c r="T246">
        <v>5</v>
      </c>
      <c r="U246">
        <v>1</v>
      </c>
      <c r="V246">
        <v>1</v>
      </c>
      <c r="W246">
        <v>1</v>
      </c>
      <c r="X246">
        <v>3</v>
      </c>
      <c r="Y246">
        <v>2</v>
      </c>
      <c r="Z246">
        <v>3</v>
      </c>
      <c r="AA246">
        <v>8</v>
      </c>
      <c r="AB246">
        <v>11</v>
      </c>
      <c r="AC246">
        <v>3</v>
      </c>
      <c r="AD246">
        <v>4</v>
      </c>
      <c r="AE246">
        <v>67</v>
      </c>
    </row>
    <row r="247" spans="1:31">
      <c r="A247" t="s">
        <v>750</v>
      </c>
      <c r="B247" t="str">
        <f t="shared" si="37"/>
        <v>General FE College incl Tertiary</v>
      </c>
      <c r="C247" t="str">
        <f t="shared" si="38"/>
        <v>Very Large</v>
      </c>
      <c r="D247" t="str">
        <f t="shared" si="39"/>
        <v>Balanced</v>
      </c>
      <c r="E247" t="str">
        <f t="shared" si="40"/>
        <v>Multiple</v>
      </c>
      <c r="F247" t="str">
        <f t="shared" si="41"/>
        <v>Broad Subject Mix</v>
      </c>
      <c r="G247" t="str">
        <f t="shared" si="42"/>
        <v>Mature</v>
      </c>
      <c r="H247" t="str">
        <f t="shared" si="43"/>
        <v>Balanced</v>
      </c>
      <c r="I247" t="str">
        <f t="shared" si="44"/>
        <v>High White</v>
      </c>
      <c r="J247" t="str">
        <f t="shared" si="36"/>
        <v>CC-VL2</v>
      </c>
      <c r="K247">
        <f t="shared" si="47"/>
        <v>2</v>
      </c>
      <c r="L247" t="str">
        <f t="shared" si="45"/>
        <v>SC-VL1</v>
      </c>
      <c r="M247">
        <f t="shared" si="46"/>
        <v>2</v>
      </c>
      <c r="S247" t="s">
        <v>190</v>
      </c>
      <c r="T247">
        <v>1</v>
      </c>
      <c r="U247">
        <v>4</v>
      </c>
      <c r="V247">
        <v>2</v>
      </c>
      <c r="W247">
        <v>1</v>
      </c>
      <c r="X247">
        <v>7</v>
      </c>
      <c r="Y247">
        <v>2</v>
      </c>
      <c r="Z247">
        <v>2</v>
      </c>
      <c r="AA247">
        <v>8</v>
      </c>
      <c r="AB247">
        <v>3</v>
      </c>
      <c r="AC247">
        <v>4</v>
      </c>
      <c r="AD247">
        <v>70</v>
      </c>
      <c r="AE247">
        <v>21</v>
      </c>
    </row>
    <row r="248" spans="1:31">
      <c r="A248" t="s">
        <v>751</v>
      </c>
      <c r="B248" t="str">
        <f t="shared" si="37"/>
        <v>General FE College incl Tertiary</v>
      </c>
      <c r="C248" t="str">
        <f t="shared" si="38"/>
        <v>Medium</v>
      </c>
      <c r="D248" t="str">
        <f t="shared" si="39"/>
        <v>Balanced</v>
      </c>
      <c r="E248" t="str">
        <f t="shared" si="40"/>
        <v>Multiple</v>
      </c>
      <c r="F248" t="str">
        <f t="shared" si="41"/>
        <v>Broad Subject Mix</v>
      </c>
      <c r="G248" t="str">
        <f t="shared" si="42"/>
        <v>Mature</v>
      </c>
      <c r="H248" t="str">
        <f t="shared" si="43"/>
        <v>Balanced</v>
      </c>
      <c r="I248" t="str">
        <f t="shared" si="44"/>
        <v>Multiple</v>
      </c>
      <c r="J248" t="str">
        <f t="shared" si="36"/>
        <v>CC-M5</v>
      </c>
      <c r="K248">
        <f t="shared" si="47"/>
        <v>2</v>
      </c>
      <c r="L248" t="str">
        <f t="shared" si="45"/>
        <v>SC-M4</v>
      </c>
      <c r="M248">
        <f t="shared" si="46"/>
        <v>1</v>
      </c>
      <c r="S248" t="s">
        <v>262</v>
      </c>
      <c r="T248">
        <v>1</v>
      </c>
      <c r="U248">
        <v>2</v>
      </c>
      <c r="V248">
        <v>2</v>
      </c>
      <c r="W248">
        <v>1</v>
      </c>
      <c r="X248">
        <v>7</v>
      </c>
      <c r="Y248">
        <v>2</v>
      </c>
      <c r="Z248">
        <v>2</v>
      </c>
      <c r="AA248">
        <v>7</v>
      </c>
      <c r="AB248">
        <v>3</v>
      </c>
      <c r="AC248">
        <v>5</v>
      </c>
      <c r="AD248">
        <v>55</v>
      </c>
      <c r="AE248">
        <v>41</v>
      </c>
    </row>
    <row r="249" spans="1:31">
      <c r="A249" t="s">
        <v>752</v>
      </c>
      <c r="B249" t="str">
        <f t="shared" si="37"/>
        <v>Sixth form college</v>
      </c>
      <c r="C249" t="str">
        <f t="shared" si="38"/>
        <v>Small</v>
      </c>
      <c r="D249" t="str">
        <f t="shared" si="39"/>
        <v>Full-Time</v>
      </c>
      <c r="E249" t="str">
        <f t="shared" si="40"/>
        <v>Level 3</v>
      </c>
      <c r="F249" t="str">
        <f t="shared" si="41"/>
        <v>Liberal arts and sciences</v>
      </c>
      <c r="G249" t="str">
        <f t="shared" si="42"/>
        <v>Young</v>
      </c>
      <c r="H249" t="str">
        <f t="shared" si="43"/>
        <v>Balanced</v>
      </c>
      <c r="I249" t="str">
        <f t="shared" si="44"/>
        <v>Very High White</v>
      </c>
      <c r="J249" t="str">
        <f t="shared" si="36"/>
        <v>CC-S13</v>
      </c>
      <c r="K249">
        <f t="shared" si="47"/>
        <v>6</v>
      </c>
      <c r="L249" t="str">
        <f t="shared" si="45"/>
        <v>SC-S17</v>
      </c>
      <c r="M249">
        <f t="shared" si="46"/>
        <v>8</v>
      </c>
      <c r="S249" t="s">
        <v>94</v>
      </c>
      <c r="T249">
        <v>2</v>
      </c>
      <c r="U249">
        <v>1</v>
      </c>
      <c r="V249">
        <v>3</v>
      </c>
      <c r="W249">
        <v>2</v>
      </c>
      <c r="X249">
        <v>6</v>
      </c>
      <c r="Y249">
        <v>1</v>
      </c>
      <c r="Z249">
        <v>2</v>
      </c>
      <c r="AA249">
        <v>1</v>
      </c>
      <c r="AB249">
        <v>1</v>
      </c>
      <c r="AC249">
        <v>2</v>
      </c>
      <c r="AD249">
        <v>26</v>
      </c>
      <c r="AE249">
        <v>17</v>
      </c>
    </row>
    <row r="250" spans="1:31">
      <c r="A250" t="s">
        <v>753</v>
      </c>
      <c r="B250" t="str">
        <f t="shared" si="37"/>
        <v>General FE College incl Tertiary</v>
      </c>
      <c r="C250" t="str">
        <f t="shared" si="38"/>
        <v>Small</v>
      </c>
      <c r="D250" t="str">
        <f t="shared" si="39"/>
        <v>Full-Time</v>
      </c>
      <c r="E250" t="str">
        <f t="shared" si="40"/>
        <v>Level 3</v>
      </c>
      <c r="F250" t="str">
        <f t="shared" si="41"/>
        <v>Liberal arts and sciences</v>
      </c>
      <c r="G250" t="str">
        <f t="shared" si="42"/>
        <v>Young</v>
      </c>
      <c r="H250" t="str">
        <f t="shared" si="43"/>
        <v>Balanced</v>
      </c>
      <c r="I250" t="str">
        <f t="shared" si="44"/>
        <v>Very High White</v>
      </c>
      <c r="J250" t="str">
        <f t="shared" si="36"/>
        <v>CC-S13</v>
      </c>
      <c r="K250">
        <f t="shared" si="47"/>
        <v>6</v>
      </c>
      <c r="L250" t="str">
        <f t="shared" si="45"/>
        <v>SC-S17</v>
      </c>
      <c r="M250">
        <f t="shared" si="46"/>
        <v>8</v>
      </c>
      <c r="S250" t="s">
        <v>350</v>
      </c>
      <c r="T250">
        <v>1</v>
      </c>
      <c r="U250">
        <v>1</v>
      </c>
      <c r="V250">
        <v>3</v>
      </c>
      <c r="W250">
        <v>2</v>
      </c>
      <c r="X250">
        <v>6</v>
      </c>
      <c r="Y250">
        <v>1</v>
      </c>
      <c r="Z250">
        <v>2</v>
      </c>
      <c r="AA250">
        <v>1</v>
      </c>
      <c r="AB250">
        <v>1</v>
      </c>
      <c r="AC250">
        <v>2</v>
      </c>
      <c r="AD250">
        <v>26</v>
      </c>
      <c r="AE250">
        <v>17</v>
      </c>
    </row>
    <row r="251" spans="1:31">
      <c r="A251" t="s">
        <v>754</v>
      </c>
      <c r="B251" t="str">
        <f t="shared" si="37"/>
        <v>General FE College incl Tertiary</v>
      </c>
      <c r="C251" t="str">
        <f t="shared" si="38"/>
        <v>Medium</v>
      </c>
      <c r="D251" t="str">
        <f t="shared" si="39"/>
        <v>Part-Time</v>
      </c>
      <c r="E251" t="str">
        <f t="shared" si="40"/>
        <v>level 2</v>
      </c>
      <c r="F251" t="str">
        <f t="shared" si="41"/>
        <v>Broad Subject Mix</v>
      </c>
      <c r="G251" t="str">
        <f t="shared" si="42"/>
        <v>Mature</v>
      </c>
      <c r="H251" t="str">
        <f t="shared" si="43"/>
        <v>Female</v>
      </c>
      <c r="I251" t="str">
        <f t="shared" si="44"/>
        <v>Very High White</v>
      </c>
      <c r="J251" t="str">
        <f t="shared" si="36"/>
        <v>CC-M18</v>
      </c>
      <c r="K251">
        <f t="shared" si="47"/>
        <v>12</v>
      </c>
      <c r="L251" t="str">
        <f t="shared" si="45"/>
        <v>SC-M10</v>
      </c>
      <c r="M251">
        <f t="shared" si="46"/>
        <v>4</v>
      </c>
      <c r="S251" t="s">
        <v>165</v>
      </c>
      <c r="T251">
        <v>1</v>
      </c>
      <c r="U251">
        <v>2</v>
      </c>
      <c r="V251">
        <v>1</v>
      </c>
      <c r="W251">
        <v>3</v>
      </c>
      <c r="X251">
        <v>7</v>
      </c>
      <c r="Y251">
        <v>2</v>
      </c>
      <c r="Z251">
        <v>1</v>
      </c>
      <c r="AA251">
        <v>1</v>
      </c>
      <c r="AB251">
        <v>7</v>
      </c>
      <c r="AC251">
        <v>1</v>
      </c>
      <c r="AD251">
        <v>39</v>
      </c>
      <c r="AE251">
        <v>15</v>
      </c>
    </row>
    <row r="252" spans="1:31">
      <c r="A252" t="s">
        <v>755</v>
      </c>
      <c r="B252" t="str">
        <f t="shared" si="37"/>
        <v>General FE College incl Tertiary</v>
      </c>
      <c r="C252" t="str">
        <f t="shared" si="38"/>
        <v>Medium</v>
      </c>
      <c r="D252" t="str">
        <f t="shared" si="39"/>
        <v>Part-Time</v>
      </c>
      <c r="E252" t="str">
        <f t="shared" si="40"/>
        <v>Multiple</v>
      </c>
      <c r="F252" t="str">
        <f t="shared" si="41"/>
        <v>Applied Subjects and Skills</v>
      </c>
      <c r="G252" t="str">
        <f t="shared" si="42"/>
        <v>Mature</v>
      </c>
      <c r="H252" t="str">
        <f t="shared" si="43"/>
        <v>Female</v>
      </c>
      <c r="I252" t="str">
        <f t="shared" si="44"/>
        <v>High White</v>
      </c>
      <c r="J252" t="str">
        <f t="shared" si="36"/>
        <v>CC-M13</v>
      </c>
      <c r="K252">
        <f t="shared" si="47"/>
        <v>8</v>
      </c>
      <c r="L252" t="str">
        <f t="shared" si="45"/>
        <v>SC-M6</v>
      </c>
      <c r="M252">
        <f t="shared" si="46"/>
        <v>4</v>
      </c>
      <c r="S252" t="s">
        <v>276</v>
      </c>
      <c r="T252">
        <v>1</v>
      </c>
      <c r="U252">
        <v>2</v>
      </c>
      <c r="V252">
        <v>1</v>
      </c>
      <c r="W252">
        <v>1</v>
      </c>
      <c r="X252">
        <v>8</v>
      </c>
      <c r="Y252">
        <v>2</v>
      </c>
      <c r="Z252">
        <v>1</v>
      </c>
      <c r="AA252">
        <v>8</v>
      </c>
      <c r="AB252">
        <v>5</v>
      </c>
      <c r="AC252">
        <v>1</v>
      </c>
      <c r="AD252">
        <v>6</v>
      </c>
      <c r="AE252">
        <v>13</v>
      </c>
    </row>
    <row r="253" spans="1:31">
      <c r="A253" t="s">
        <v>905</v>
      </c>
      <c r="B253" t="str">
        <f t="shared" si="37"/>
        <v>General FE College incl Tertiary</v>
      </c>
      <c r="C253" t="str">
        <f t="shared" si="38"/>
        <v>Large</v>
      </c>
      <c r="D253" t="str">
        <f t="shared" si="39"/>
        <v>Part-Time</v>
      </c>
      <c r="E253" t="str">
        <f t="shared" si="40"/>
        <v>level 2</v>
      </c>
      <c r="F253" t="str">
        <f t="shared" si="41"/>
        <v>Construction, public services and key skills</v>
      </c>
      <c r="G253" t="str">
        <f t="shared" si="42"/>
        <v>Mature</v>
      </c>
      <c r="H253" t="str">
        <f t="shared" si="43"/>
        <v>Balanced</v>
      </c>
      <c r="I253" t="str">
        <f t="shared" si="44"/>
        <v>Very High White</v>
      </c>
      <c r="J253" t="str">
        <f t="shared" si="36"/>
        <v>CC-L11</v>
      </c>
      <c r="K253">
        <f t="shared" si="47"/>
        <v>13</v>
      </c>
      <c r="L253" t="str">
        <f t="shared" si="45"/>
        <v>SC-L4</v>
      </c>
      <c r="M253">
        <f t="shared" si="46"/>
        <v>2</v>
      </c>
      <c r="S253" t="s">
        <v>336</v>
      </c>
      <c r="T253">
        <v>1</v>
      </c>
      <c r="U253">
        <v>3</v>
      </c>
      <c r="V253">
        <v>1</v>
      </c>
      <c r="W253">
        <v>3</v>
      </c>
      <c r="X253">
        <v>2</v>
      </c>
      <c r="Y253">
        <v>2</v>
      </c>
      <c r="Z253">
        <v>2</v>
      </c>
      <c r="AA253">
        <v>1</v>
      </c>
      <c r="AB253">
        <v>12</v>
      </c>
      <c r="AC253">
        <v>4</v>
      </c>
      <c r="AD253">
        <v>31</v>
      </c>
      <c r="AE253">
        <v>32</v>
      </c>
    </row>
    <row r="254" spans="1:31">
      <c r="A254" t="s">
        <v>756</v>
      </c>
      <c r="B254" t="str">
        <f t="shared" si="37"/>
        <v>Sixth form college</v>
      </c>
      <c r="C254" t="str">
        <f t="shared" si="38"/>
        <v>Small</v>
      </c>
      <c r="D254" t="str">
        <f t="shared" si="39"/>
        <v>Full-Time</v>
      </c>
      <c r="E254" t="str">
        <f t="shared" si="40"/>
        <v>Level 3</v>
      </c>
      <c r="F254" t="str">
        <f t="shared" si="41"/>
        <v>Liberal arts and sciences</v>
      </c>
      <c r="G254" t="str">
        <f t="shared" si="42"/>
        <v>Young</v>
      </c>
      <c r="H254" t="str">
        <f t="shared" si="43"/>
        <v>Balanced</v>
      </c>
      <c r="I254" t="str">
        <f t="shared" si="44"/>
        <v>Very High White</v>
      </c>
      <c r="J254" t="str">
        <f t="shared" si="36"/>
        <v>CC-S13</v>
      </c>
      <c r="K254">
        <f t="shared" si="47"/>
        <v>6</v>
      </c>
      <c r="L254" t="str">
        <f t="shared" si="45"/>
        <v>SC-S17</v>
      </c>
      <c r="M254">
        <f t="shared" si="46"/>
        <v>8</v>
      </c>
      <c r="S254" t="s">
        <v>107</v>
      </c>
      <c r="T254">
        <v>2</v>
      </c>
      <c r="U254">
        <v>1</v>
      </c>
      <c r="V254">
        <v>3</v>
      </c>
      <c r="W254">
        <v>2</v>
      </c>
      <c r="X254">
        <v>6</v>
      </c>
      <c r="Y254">
        <v>1</v>
      </c>
      <c r="Z254">
        <v>2</v>
      </c>
      <c r="AA254">
        <v>1</v>
      </c>
      <c r="AB254">
        <v>1</v>
      </c>
      <c r="AC254">
        <v>2</v>
      </c>
      <c r="AD254">
        <v>26</v>
      </c>
      <c r="AE254">
        <v>17</v>
      </c>
    </row>
    <row r="255" spans="1:31">
      <c r="A255" t="s">
        <v>757</v>
      </c>
      <c r="B255" t="str">
        <f t="shared" si="37"/>
        <v>Sixth form college</v>
      </c>
      <c r="C255" t="str">
        <f t="shared" si="38"/>
        <v>Small</v>
      </c>
      <c r="D255" t="str">
        <f t="shared" si="39"/>
        <v>Full-Time</v>
      </c>
      <c r="E255" t="str">
        <f t="shared" si="40"/>
        <v>Level 3</v>
      </c>
      <c r="F255" t="str">
        <f t="shared" si="41"/>
        <v>Liberal arts and sciences</v>
      </c>
      <c r="G255" t="str">
        <f t="shared" si="42"/>
        <v>Young</v>
      </c>
      <c r="H255" t="str">
        <f t="shared" si="43"/>
        <v>Female</v>
      </c>
      <c r="I255" t="str">
        <f t="shared" si="44"/>
        <v>Pakistani, Bangladeshi and African</v>
      </c>
      <c r="J255" t="str">
        <f t="shared" si="36"/>
        <v>CC-S13</v>
      </c>
      <c r="K255">
        <f t="shared" si="47"/>
        <v>6</v>
      </c>
      <c r="L255" t="str">
        <f t="shared" si="45"/>
        <v>SC-S21</v>
      </c>
      <c r="M255">
        <f t="shared" si="46"/>
        <v>9</v>
      </c>
      <c r="S255" t="s">
        <v>97</v>
      </c>
      <c r="T255">
        <v>2</v>
      </c>
      <c r="U255">
        <v>1</v>
      </c>
      <c r="V255">
        <v>3</v>
      </c>
      <c r="W255">
        <v>2</v>
      </c>
      <c r="X255">
        <v>6</v>
      </c>
      <c r="Y255">
        <v>1</v>
      </c>
      <c r="Z255">
        <v>1</v>
      </c>
      <c r="AA255">
        <v>3</v>
      </c>
      <c r="AB255">
        <v>1</v>
      </c>
      <c r="AC255">
        <v>10</v>
      </c>
      <c r="AD255">
        <v>26</v>
      </c>
      <c r="AE255">
        <v>7</v>
      </c>
    </row>
    <row r="256" spans="1:31">
      <c r="A256" t="s">
        <v>758</v>
      </c>
      <c r="B256" t="str">
        <f t="shared" si="37"/>
        <v>Sixth form college</v>
      </c>
      <c r="C256" t="str">
        <f t="shared" si="38"/>
        <v>Small</v>
      </c>
      <c r="D256" t="str">
        <f t="shared" si="39"/>
        <v>Balanced</v>
      </c>
      <c r="E256" t="str">
        <f t="shared" si="40"/>
        <v>unclassified level</v>
      </c>
      <c r="F256" t="str">
        <f t="shared" si="41"/>
        <v>Liberal arts and sciences</v>
      </c>
      <c r="G256" t="str">
        <f t="shared" si="42"/>
        <v>Mature</v>
      </c>
      <c r="H256" t="str">
        <f t="shared" si="43"/>
        <v>Female</v>
      </c>
      <c r="I256" t="str">
        <f t="shared" si="44"/>
        <v>Very High White</v>
      </c>
      <c r="J256" t="str">
        <f t="shared" si="36"/>
        <v>CC-S3</v>
      </c>
      <c r="K256">
        <f t="shared" si="47"/>
        <v>14</v>
      </c>
      <c r="L256" t="str">
        <f t="shared" si="45"/>
        <v>SC-S8</v>
      </c>
      <c r="M256">
        <f t="shared" si="46"/>
        <v>4</v>
      </c>
      <c r="S256" t="s">
        <v>127</v>
      </c>
      <c r="T256">
        <v>2</v>
      </c>
      <c r="U256">
        <v>1</v>
      </c>
      <c r="V256">
        <v>2</v>
      </c>
      <c r="W256">
        <v>5</v>
      </c>
      <c r="X256">
        <v>6</v>
      </c>
      <c r="Y256">
        <v>2</v>
      </c>
      <c r="Z256">
        <v>1</v>
      </c>
      <c r="AA256">
        <v>1</v>
      </c>
      <c r="AB256">
        <v>14</v>
      </c>
      <c r="AC256">
        <v>1</v>
      </c>
      <c r="AD256">
        <v>71</v>
      </c>
      <c r="AE256">
        <v>3</v>
      </c>
    </row>
    <row r="257" spans="1:31">
      <c r="A257" t="s">
        <v>759</v>
      </c>
      <c r="B257" t="str">
        <f t="shared" si="37"/>
        <v>General FE College incl Tertiary</v>
      </c>
      <c r="C257" t="str">
        <f t="shared" si="38"/>
        <v>Very Large</v>
      </c>
      <c r="D257" t="str">
        <f t="shared" si="39"/>
        <v>Balanced</v>
      </c>
      <c r="E257" t="str">
        <f t="shared" si="40"/>
        <v>Multiple</v>
      </c>
      <c r="F257" t="str">
        <f t="shared" si="41"/>
        <v>Broad Subject Mix</v>
      </c>
      <c r="G257" t="str">
        <f t="shared" si="42"/>
        <v>Mature</v>
      </c>
      <c r="H257" t="str">
        <f t="shared" si="43"/>
        <v>Balanced</v>
      </c>
      <c r="I257" t="str">
        <f t="shared" si="44"/>
        <v>High White</v>
      </c>
      <c r="J257" t="str">
        <f t="shared" si="36"/>
        <v>CC-VL2</v>
      </c>
      <c r="K257">
        <f t="shared" si="47"/>
        <v>2</v>
      </c>
      <c r="L257" t="str">
        <f t="shared" si="45"/>
        <v>SC-VL1</v>
      </c>
      <c r="M257">
        <f t="shared" si="46"/>
        <v>2</v>
      </c>
      <c r="S257" t="s">
        <v>303</v>
      </c>
      <c r="T257">
        <v>1</v>
      </c>
      <c r="U257">
        <v>4</v>
      </c>
      <c r="V257">
        <v>2</v>
      </c>
      <c r="W257">
        <v>1</v>
      </c>
      <c r="X257">
        <v>7</v>
      </c>
      <c r="Y257">
        <v>2</v>
      </c>
      <c r="Z257">
        <v>2</v>
      </c>
      <c r="AA257">
        <v>8</v>
      </c>
      <c r="AB257">
        <v>3</v>
      </c>
      <c r="AC257">
        <v>4</v>
      </c>
      <c r="AD257">
        <v>70</v>
      </c>
      <c r="AE257">
        <v>21</v>
      </c>
    </row>
    <row r="258" spans="1:31">
      <c r="A258" t="s">
        <v>906</v>
      </c>
      <c r="B258" t="str">
        <f t="shared" si="37"/>
        <v>General FE College incl Tertiary</v>
      </c>
      <c r="C258" t="str">
        <f t="shared" si="38"/>
        <v>Medium</v>
      </c>
      <c r="D258" t="str">
        <f t="shared" si="39"/>
        <v>Balanced</v>
      </c>
      <c r="E258" t="str">
        <f t="shared" si="40"/>
        <v>level 2</v>
      </c>
      <c r="F258" t="str">
        <f t="shared" si="41"/>
        <v>Applied Subjects and Skills</v>
      </c>
      <c r="G258" t="str">
        <f t="shared" si="42"/>
        <v>Mature</v>
      </c>
      <c r="H258" t="str">
        <f t="shared" si="43"/>
        <v>Balanced</v>
      </c>
      <c r="I258" t="str">
        <f t="shared" si="44"/>
        <v>Very High White</v>
      </c>
      <c r="J258" t="str">
        <f t="shared" ref="J258:J321" si="48">LOOKUP(AD258,$AI$2:$AI$73,$AJ$2:$AJ$73)</f>
        <v>CC-M8</v>
      </c>
      <c r="K258">
        <f t="shared" si="47"/>
        <v>4</v>
      </c>
      <c r="L258" t="str">
        <f t="shared" si="45"/>
        <v>SC-M5</v>
      </c>
      <c r="M258">
        <f t="shared" si="46"/>
        <v>2</v>
      </c>
      <c r="S258" t="s">
        <v>176</v>
      </c>
      <c r="T258">
        <v>1</v>
      </c>
      <c r="U258">
        <v>2</v>
      </c>
      <c r="V258">
        <v>2</v>
      </c>
      <c r="W258">
        <v>3</v>
      </c>
      <c r="X258">
        <v>8</v>
      </c>
      <c r="Y258">
        <v>2</v>
      </c>
      <c r="Z258">
        <v>2</v>
      </c>
      <c r="AA258">
        <v>1</v>
      </c>
      <c r="AB258">
        <v>6</v>
      </c>
      <c r="AC258">
        <v>4</v>
      </c>
      <c r="AD258">
        <v>46</v>
      </c>
      <c r="AE258">
        <v>19</v>
      </c>
    </row>
    <row r="259" spans="1:31">
      <c r="A259" t="s">
        <v>907</v>
      </c>
      <c r="B259" t="str">
        <f t="shared" ref="B259:B322" si="49">IF(T259=1,$O$2,IF(T259=2,$O$3,IF(T259=3,$O$4,IF(T259=4,$O$5,IF(T259=5,$O$6,IF(T259=6,$O$7))))))</f>
        <v>General FE College incl Tertiary</v>
      </c>
      <c r="C259" t="str">
        <f t="shared" ref="C259:C322" si="50">IF(U259=1,$O$9,IF(U259=2,$O$10,IF(U259=3,$O$11,IF(U259=4,$O$12))))</f>
        <v>Very Large</v>
      </c>
      <c r="D259" t="str">
        <f t="shared" ref="D259:D322" si="51">IF(V259=1,$O$14,IF(V259=2,$O$15,IF(V259=3,$O$16)))</f>
        <v>Balanced</v>
      </c>
      <c r="E259" t="str">
        <f t="shared" ref="E259:E322" si="52">IF(W259=1,$O$18,IF(W259=2,$O$19,IF(W259=3,$O$20,IF(W259=4,$O$21,IF(W259=5,$O$22)))))</f>
        <v>level 2</v>
      </c>
      <c r="F259" t="str">
        <f t="shared" ref="F259:F322" si="53">IF(X259=1,$O$24,IF(X259=2,$O$25,IF(X259=3,$O$26,IF(X259=4,$O$27,IF(X259=5,$O$28,IF(X259=6,$O$29,IF(X259=7,$O$30,IF(X259=8,$O$31))))))))</f>
        <v>Applied Subjects and Skills</v>
      </c>
      <c r="G259" t="str">
        <f t="shared" ref="G259:G322" si="54">IF(Y259=1,$O$33,IF(Y259=2,$O$34))</f>
        <v>Mature</v>
      </c>
      <c r="H259" t="str">
        <f t="shared" ref="H259:H322" si="55">IF(Z259=1,$O$36,IF(Z259=2,$O$37,IF(Z259=3,$O$38)))</f>
        <v>Balanced</v>
      </c>
      <c r="I259" t="str">
        <f t="shared" ref="I259:I322" si="56">IF(AA259=1,$O$40,IF(AA259=2,$O$41,IF(AA259=3,$O$42,IF(AA259=4,$O$43,IF(AA259=5,$O$44,IF(AA259=6,$O$45,IF(AA259=7,$O$46,IF(AA259=8,$O$47))))))))</f>
        <v>High White</v>
      </c>
      <c r="J259" t="str">
        <f t="shared" si="48"/>
        <v>CC-VL3</v>
      </c>
      <c r="K259">
        <f t="shared" si="47"/>
        <v>4</v>
      </c>
      <c r="L259" t="str">
        <f t="shared" ref="L259:L322" si="57">LOOKUP(AE259,$AQ$2:$AQ$73,$AR$2:$AR$73)</f>
        <v>SC-VL1</v>
      </c>
      <c r="M259">
        <f t="shared" ref="M259:M322" si="58">LOOKUP(AC259,$AT$2:$AT$13,$AU$2:$AU$13)</f>
        <v>2</v>
      </c>
      <c r="S259" t="s">
        <v>221</v>
      </c>
      <c r="T259">
        <v>1</v>
      </c>
      <c r="U259">
        <v>4</v>
      </c>
      <c r="V259">
        <v>2</v>
      </c>
      <c r="W259">
        <v>3</v>
      </c>
      <c r="X259">
        <v>8</v>
      </c>
      <c r="Y259">
        <v>2</v>
      </c>
      <c r="Z259">
        <v>2</v>
      </c>
      <c r="AA259">
        <v>8</v>
      </c>
      <c r="AB259">
        <v>6</v>
      </c>
      <c r="AC259">
        <v>4</v>
      </c>
      <c r="AD259">
        <v>44</v>
      </c>
      <c r="AE259">
        <v>21</v>
      </c>
    </row>
    <row r="260" spans="1:31">
      <c r="A260" t="s">
        <v>760</v>
      </c>
      <c r="B260" t="str">
        <f t="shared" si="49"/>
        <v>General FE College incl Tertiary</v>
      </c>
      <c r="C260" t="str">
        <f t="shared" si="50"/>
        <v>Very Large</v>
      </c>
      <c r="D260" t="str">
        <f t="shared" si="51"/>
        <v>Balanced</v>
      </c>
      <c r="E260" t="str">
        <f t="shared" si="52"/>
        <v>level 2</v>
      </c>
      <c r="F260" t="str">
        <f t="shared" si="53"/>
        <v>Construction, public services and key skills</v>
      </c>
      <c r="G260" t="str">
        <f t="shared" si="54"/>
        <v>Mature</v>
      </c>
      <c r="H260" t="str">
        <f t="shared" si="55"/>
        <v>Male</v>
      </c>
      <c r="I260" t="str">
        <f t="shared" si="56"/>
        <v>Multiple</v>
      </c>
      <c r="J260" t="str">
        <f t="shared" si="48"/>
        <v>CC-VL5</v>
      </c>
      <c r="K260">
        <f t="shared" ref="K260:K323" si="59">LOOKUP(AB260,$AM$2:$AM$73,$AN$2:$AN$73)</f>
        <v>14</v>
      </c>
      <c r="L260" t="str">
        <f t="shared" si="57"/>
        <v>SC-VL11</v>
      </c>
      <c r="M260">
        <f t="shared" si="58"/>
        <v>5</v>
      </c>
      <c r="S260" t="s">
        <v>237</v>
      </c>
      <c r="T260">
        <v>1</v>
      </c>
      <c r="U260">
        <v>4</v>
      </c>
      <c r="V260">
        <v>2</v>
      </c>
      <c r="W260">
        <v>3</v>
      </c>
      <c r="X260">
        <v>2</v>
      </c>
      <c r="Y260">
        <v>2</v>
      </c>
      <c r="Z260">
        <v>3</v>
      </c>
      <c r="AA260">
        <v>7</v>
      </c>
      <c r="AB260">
        <v>14</v>
      </c>
      <c r="AC260">
        <v>6</v>
      </c>
      <c r="AD260">
        <v>58</v>
      </c>
      <c r="AE260">
        <v>64</v>
      </c>
    </row>
    <row r="261" spans="1:31">
      <c r="A261" t="s">
        <v>761</v>
      </c>
      <c r="B261" t="str">
        <f t="shared" si="49"/>
        <v>General FE College incl Tertiary</v>
      </c>
      <c r="C261" t="str">
        <f t="shared" si="50"/>
        <v>Medium</v>
      </c>
      <c r="D261" t="str">
        <f t="shared" si="51"/>
        <v>Balanced</v>
      </c>
      <c r="E261" t="str">
        <f t="shared" si="52"/>
        <v>Multiple</v>
      </c>
      <c r="F261" t="str">
        <f t="shared" si="53"/>
        <v>Broad Subject Mix</v>
      </c>
      <c r="G261" t="str">
        <f t="shared" si="54"/>
        <v>Mature</v>
      </c>
      <c r="H261" t="str">
        <f t="shared" si="55"/>
        <v>Female</v>
      </c>
      <c r="I261" t="str">
        <f t="shared" si="56"/>
        <v>Very High White</v>
      </c>
      <c r="J261" t="str">
        <f t="shared" si="48"/>
        <v>CC-M5</v>
      </c>
      <c r="K261">
        <f t="shared" si="59"/>
        <v>2</v>
      </c>
      <c r="L261" t="str">
        <f t="shared" si="57"/>
        <v>SC-M10</v>
      </c>
      <c r="M261">
        <f t="shared" si="58"/>
        <v>4</v>
      </c>
      <c r="S261" t="s">
        <v>339</v>
      </c>
      <c r="T261">
        <v>1</v>
      </c>
      <c r="U261">
        <v>2</v>
      </c>
      <c r="V261">
        <v>2</v>
      </c>
      <c r="W261">
        <v>1</v>
      </c>
      <c r="X261">
        <v>7</v>
      </c>
      <c r="Y261">
        <v>2</v>
      </c>
      <c r="Z261">
        <v>1</v>
      </c>
      <c r="AA261">
        <v>1</v>
      </c>
      <c r="AB261">
        <v>3</v>
      </c>
      <c r="AC261">
        <v>1</v>
      </c>
      <c r="AD261">
        <v>55</v>
      </c>
      <c r="AE261">
        <v>15</v>
      </c>
    </row>
    <row r="262" spans="1:31">
      <c r="A262" t="s">
        <v>762</v>
      </c>
      <c r="B262" t="str">
        <f t="shared" si="49"/>
        <v>General FE College incl Tertiary</v>
      </c>
      <c r="C262" t="str">
        <f t="shared" si="50"/>
        <v>Large</v>
      </c>
      <c r="D262" t="str">
        <f t="shared" si="51"/>
        <v>Part-Time</v>
      </c>
      <c r="E262" t="str">
        <f t="shared" si="52"/>
        <v>Multiple</v>
      </c>
      <c r="F262" t="str">
        <f t="shared" si="53"/>
        <v>Applied Subjects and Skills</v>
      </c>
      <c r="G262" t="str">
        <f t="shared" si="54"/>
        <v>Mature</v>
      </c>
      <c r="H262" t="str">
        <f t="shared" si="55"/>
        <v>Balanced</v>
      </c>
      <c r="I262" t="str">
        <f t="shared" si="56"/>
        <v>Very High White</v>
      </c>
      <c r="J262" t="str">
        <f t="shared" si="48"/>
        <v>CC-L7</v>
      </c>
      <c r="K262">
        <f t="shared" si="59"/>
        <v>8</v>
      </c>
      <c r="L262" t="str">
        <f t="shared" si="57"/>
        <v>SC-L4</v>
      </c>
      <c r="M262">
        <f t="shared" si="58"/>
        <v>2</v>
      </c>
      <c r="S262" t="s">
        <v>172</v>
      </c>
      <c r="T262">
        <v>1</v>
      </c>
      <c r="U262">
        <v>3</v>
      </c>
      <c r="V262">
        <v>1</v>
      </c>
      <c r="W262">
        <v>1</v>
      </c>
      <c r="X262">
        <v>8</v>
      </c>
      <c r="Y262">
        <v>2</v>
      </c>
      <c r="Z262">
        <v>2</v>
      </c>
      <c r="AA262">
        <v>1</v>
      </c>
      <c r="AB262">
        <v>5</v>
      </c>
      <c r="AC262">
        <v>4</v>
      </c>
      <c r="AD262">
        <v>8</v>
      </c>
      <c r="AE262">
        <v>32</v>
      </c>
    </row>
    <row r="263" spans="1:31">
      <c r="A263" t="s">
        <v>763</v>
      </c>
      <c r="B263" t="str">
        <f t="shared" si="49"/>
        <v>General FE College incl Tertiary</v>
      </c>
      <c r="C263" t="str">
        <f t="shared" si="50"/>
        <v>Large</v>
      </c>
      <c r="D263" t="str">
        <f t="shared" si="51"/>
        <v>Balanced</v>
      </c>
      <c r="E263" t="str">
        <f t="shared" si="52"/>
        <v>Multiple</v>
      </c>
      <c r="F263" t="str">
        <f t="shared" si="53"/>
        <v>Broad Subject Mix</v>
      </c>
      <c r="G263" t="str">
        <f t="shared" si="54"/>
        <v>Mature</v>
      </c>
      <c r="H263" t="str">
        <f t="shared" si="55"/>
        <v>Female</v>
      </c>
      <c r="I263" t="str">
        <f t="shared" si="56"/>
        <v>Very High White</v>
      </c>
      <c r="J263" t="str">
        <f t="shared" si="48"/>
        <v>CC-L2</v>
      </c>
      <c r="K263">
        <f t="shared" si="59"/>
        <v>2</v>
      </c>
      <c r="L263" t="str">
        <f t="shared" si="57"/>
        <v>SC-L8</v>
      </c>
      <c r="M263">
        <f t="shared" si="58"/>
        <v>4</v>
      </c>
      <c r="S263" t="s">
        <v>328</v>
      </c>
      <c r="T263">
        <v>1</v>
      </c>
      <c r="U263">
        <v>3</v>
      </c>
      <c r="V263">
        <v>2</v>
      </c>
      <c r="W263">
        <v>1</v>
      </c>
      <c r="X263">
        <v>7</v>
      </c>
      <c r="Y263">
        <v>2</v>
      </c>
      <c r="Z263">
        <v>1</v>
      </c>
      <c r="AA263">
        <v>1</v>
      </c>
      <c r="AB263">
        <v>3</v>
      </c>
      <c r="AC263">
        <v>1</v>
      </c>
      <c r="AD263">
        <v>59</v>
      </c>
      <c r="AE263">
        <v>36</v>
      </c>
    </row>
    <row r="264" spans="1:31">
      <c r="A264" t="s">
        <v>908</v>
      </c>
      <c r="B264" t="str">
        <f t="shared" si="49"/>
        <v>General FE College incl Tertiary</v>
      </c>
      <c r="C264" t="str">
        <f t="shared" si="50"/>
        <v>Very Large</v>
      </c>
      <c r="D264" t="str">
        <f t="shared" si="51"/>
        <v>Balanced</v>
      </c>
      <c r="E264" t="str">
        <f t="shared" si="52"/>
        <v>level 2</v>
      </c>
      <c r="F264" t="str">
        <f t="shared" si="53"/>
        <v>Applied Subjects and Skills</v>
      </c>
      <c r="G264" t="str">
        <f t="shared" si="54"/>
        <v>Mature</v>
      </c>
      <c r="H264" t="str">
        <f t="shared" si="55"/>
        <v>Balanced</v>
      </c>
      <c r="I264" t="str">
        <f t="shared" si="56"/>
        <v>Very High White</v>
      </c>
      <c r="J264" t="str">
        <f t="shared" si="48"/>
        <v>CC-VL3</v>
      </c>
      <c r="K264">
        <f t="shared" si="59"/>
        <v>4</v>
      </c>
      <c r="L264" t="str">
        <f t="shared" si="57"/>
        <v>SC-VL4</v>
      </c>
      <c r="M264">
        <f t="shared" si="58"/>
        <v>2</v>
      </c>
      <c r="S264" t="s">
        <v>316</v>
      </c>
      <c r="T264">
        <v>1</v>
      </c>
      <c r="U264">
        <v>4</v>
      </c>
      <c r="V264">
        <v>2</v>
      </c>
      <c r="W264">
        <v>3</v>
      </c>
      <c r="X264">
        <v>8</v>
      </c>
      <c r="Y264">
        <v>2</v>
      </c>
      <c r="Z264">
        <v>2</v>
      </c>
      <c r="AA264">
        <v>1</v>
      </c>
      <c r="AB264">
        <v>6</v>
      </c>
      <c r="AC264">
        <v>4</v>
      </c>
      <c r="AD264">
        <v>44</v>
      </c>
      <c r="AE264">
        <v>27</v>
      </c>
    </row>
    <row r="265" spans="1:31">
      <c r="A265" t="s">
        <v>764</v>
      </c>
      <c r="B265" t="str">
        <f t="shared" si="49"/>
        <v>General FE College incl Tertiary</v>
      </c>
      <c r="C265" t="str">
        <f t="shared" si="50"/>
        <v>Medium</v>
      </c>
      <c r="D265" t="str">
        <f t="shared" si="51"/>
        <v>Part-Time</v>
      </c>
      <c r="E265" t="str">
        <f t="shared" si="52"/>
        <v>level 2</v>
      </c>
      <c r="F265" t="str">
        <f t="shared" si="53"/>
        <v>Applied Subjects and Skills</v>
      </c>
      <c r="G265" t="str">
        <f t="shared" si="54"/>
        <v>Mature</v>
      </c>
      <c r="H265" t="str">
        <f t="shared" si="55"/>
        <v>Balanced</v>
      </c>
      <c r="I265" t="str">
        <f t="shared" si="56"/>
        <v>High White</v>
      </c>
      <c r="J265" t="str">
        <f t="shared" si="48"/>
        <v>CC-M17</v>
      </c>
      <c r="K265">
        <f t="shared" si="59"/>
        <v>11</v>
      </c>
      <c r="L265" t="str">
        <f t="shared" si="57"/>
        <v>SC-M1</v>
      </c>
      <c r="M265">
        <f t="shared" si="58"/>
        <v>2</v>
      </c>
      <c r="S265" t="s">
        <v>234</v>
      </c>
      <c r="T265">
        <v>1</v>
      </c>
      <c r="U265">
        <v>2</v>
      </c>
      <c r="V265">
        <v>1</v>
      </c>
      <c r="W265">
        <v>3</v>
      </c>
      <c r="X265">
        <v>8</v>
      </c>
      <c r="Y265">
        <v>2</v>
      </c>
      <c r="Z265">
        <v>2</v>
      </c>
      <c r="AA265">
        <v>8</v>
      </c>
      <c r="AB265">
        <v>2</v>
      </c>
      <c r="AC265">
        <v>4</v>
      </c>
      <c r="AD265">
        <v>34</v>
      </c>
      <c r="AE265">
        <v>24</v>
      </c>
    </row>
    <row r="266" spans="1:31">
      <c r="A266" t="s">
        <v>765</v>
      </c>
      <c r="B266" t="str">
        <f t="shared" si="49"/>
        <v>General FE College incl Tertiary</v>
      </c>
      <c r="C266" t="str">
        <f t="shared" si="50"/>
        <v>Very Large</v>
      </c>
      <c r="D266" t="str">
        <f t="shared" si="51"/>
        <v>Part-Time</v>
      </c>
      <c r="E266" t="str">
        <f t="shared" si="52"/>
        <v>level 2</v>
      </c>
      <c r="F266" t="str">
        <f t="shared" si="53"/>
        <v>Applied Subjects and Skills</v>
      </c>
      <c r="G266" t="str">
        <f t="shared" si="54"/>
        <v>Mature</v>
      </c>
      <c r="H266" t="str">
        <f t="shared" si="55"/>
        <v>Female</v>
      </c>
      <c r="I266" t="str">
        <f t="shared" si="56"/>
        <v>High White</v>
      </c>
      <c r="J266" t="str">
        <f t="shared" si="48"/>
        <v>CC-VL12</v>
      </c>
      <c r="K266">
        <f t="shared" si="59"/>
        <v>11</v>
      </c>
      <c r="L266" t="str">
        <f t="shared" si="57"/>
        <v>SC-VL5</v>
      </c>
      <c r="M266">
        <f t="shared" si="58"/>
        <v>4</v>
      </c>
      <c r="S266" t="s">
        <v>236</v>
      </c>
      <c r="T266">
        <v>1</v>
      </c>
      <c r="U266">
        <v>4</v>
      </c>
      <c r="V266">
        <v>1</v>
      </c>
      <c r="W266">
        <v>3</v>
      </c>
      <c r="X266">
        <v>8</v>
      </c>
      <c r="Y266">
        <v>2</v>
      </c>
      <c r="Z266">
        <v>1</v>
      </c>
      <c r="AA266">
        <v>8</v>
      </c>
      <c r="AB266">
        <v>2</v>
      </c>
      <c r="AC266">
        <v>1</v>
      </c>
      <c r="AD266">
        <v>29</v>
      </c>
      <c r="AE266">
        <v>4</v>
      </c>
    </row>
    <row r="267" spans="1:31">
      <c r="A267" t="s">
        <v>766</v>
      </c>
      <c r="B267" t="str">
        <f t="shared" si="49"/>
        <v>General FE College incl Tertiary</v>
      </c>
      <c r="C267" t="str">
        <f t="shared" si="50"/>
        <v>Large</v>
      </c>
      <c r="D267" t="str">
        <f t="shared" si="51"/>
        <v>Balanced</v>
      </c>
      <c r="E267" t="str">
        <f t="shared" si="52"/>
        <v>Multiple</v>
      </c>
      <c r="F267" t="str">
        <f t="shared" si="53"/>
        <v>Applied Subjects and Skills</v>
      </c>
      <c r="G267" t="str">
        <f t="shared" si="54"/>
        <v>Mature</v>
      </c>
      <c r="H267" t="str">
        <f t="shared" si="55"/>
        <v>Balanced</v>
      </c>
      <c r="I267" t="str">
        <f t="shared" si="56"/>
        <v>Very High White</v>
      </c>
      <c r="J267" t="str">
        <f t="shared" si="48"/>
        <v>CC-L1</v>
      </c>
      <c r="K267">
        <f t="shared" si="59"/>
        <v>1</v>
      </c>
      <c r="L267" t="str">
        <f t="shared" si="57"/>
        <v>SC-L4</v>
      </c>
      <c r="M267">
        <f t="shared" si="58"/>
        <v>2</v>
      </c>
      <c r="S267" t="s">
        <v>168</v>
      </c>
      <c r="T267">
        <v>1</v>
      </c>
      <c r="U267">
        <v>3</v>
      </c>
      <c r="V267">
        <v>2</v>
      </c>
      <c r="W267">
        <v>1</v>
      </c>
      <c r="X267">
        <v>8</v>
      </c>
      <c r="Y267">
        <v>2</v>
      </c>
      <c r="Z267">
        <v>2</v>
      </c>
      <c r="AA267">
        <v>1</v>
      </c>
      <c r="AB267">
        <v>4</v>
      </c>
      <c r="AC267">
        <v>4</v>
      </c>
      <c r="AD267">
        <v>54</v>
      </c>
      <c r="AE267">
        <v>32</v>
      </c>
    </row>
    <row r="268" spans="1:31">
      <c r="A268" t="s">
        <v>767</v>
      </c>
      <c r="B268" t="str">
        <f t="shared" si="49"/>
        <v>General FE College incl Tertiary</v>
      </c>
      <c r="C268" t="str">
        <f t="shared" si="50"/>
        <v>Very Large</v>
      </c>
      <c r="D268" t="str">
        <f t="shared" si="51"/>
        <v>Part-Time</v>
      </c>
      <c r="E268" t="str">
        <f t="shared" si="52"/>
        <v>Multiple</v>
      </c>
      <c r="F268" t="str">
        <f t="shared" si="53"/>
        <v>Broad Subject Mix</v>
      </c>
      <c r="G268" t="str">
        <f t="shared" si="54"/>
        <v>Mature</v>
      </c>
      <c r="H268" t="str">
        <f t="shared" si="55"/>
        <v>Balanced</v>
      </c>
      <c r="I268" t="str">
        <f t="shared" si="56"/>
        <v>African and Other Whites and White British</v>
      </c>
      <c r="J268" t="str">
        <f t="shared" si="48"/>
        <v>CC-VL10</v>
      </c>
      <c r="K268">
        <f t="shared" si="59"/>
        <v>9</v>
      </c>
      <c r="L268" t="str">
        <f t="shared" si="57"/>
        <v>SC-VL2</v>
      </c>
      <c r="M268">
        <f t="shared" si="58"/>
        <v>1</v>
      </c>
      <c r="S268" t="s">
        <v>334</v>
      </c>
      <c r="T268">
        <v>1</v>
      </c>
      <c r="U268">
        <v>4</v>
      </c>
      <c r="V268">
        <v>1</v>
      </c>
      <c r="W268">
        <v>1</v>
      </c>
      <c r="X268">
        <v>7</v>
      </c>
      <c r="Y268">
        <v>2</v>
      </c>
      <c r="Z268">
        <v>2</v>
      </c>
      <c r="AA268">
        <v>4</v>
      </c>
      <c r="AB268">
        <v>8</v>
      </c>
      <c r="AC268">
        <v>5</v>
      </c>
      <c r="AD268">
        <v>43</v>
      </c>
      <c r="AE268">
        <v>16</v>
      </c>
    </row>
    <row r="269" spans="1:31">
      <c r="A269" t="s">
        <v>768</v>
      </c>
      <c r="B269" t="str">
        <f t="shared" si="49"/>
        <v>General FE College incl Tertiary</v>
      </c>
      <c r="C269" t="str">
        <f t="shared" si="50"/>
        <v>Large</v>
      </c>
      <c r="D269" t="str">
        <f t="shared" si="51"/>
        <v>Balanced</v>
      </c>
      <c r="E269" t="str">
        <f t="shared" si="52"/>
        <v>Multiple</v>
      </c>
      <c r="F269" t="str">
        <f t="shared" si="53"/>
        <v>Applied Subjects and Skills</v>
      </c>
      <c r="G269" t="str">
        <f t="shared" si="54"/>
        <v>Mature</v>
      </c>
      <c r="H269" t="str">
        <f t="shared" si="55"/>
        <v>Male</v>
      </c>
      <c r="I269" t="str">
        <f t="shared" si="56"/>
        <v>High White</v>
      </c>
      <c r="J269" t="str">
        <f t="shared" si="48"/>
        <v>CC-L1</v>
      </c>
      <c r="K269">
        <f t="shared" si="59"/>
        <v>1</v>
      </c>
      <c r="L269" t="str">
        <f t="shared" si="57"/>
        <v>SC-L9</v>
      </c>
      <c r="M269">
        <f t="shared" si="58"/>
        <v>6</v>
      </c>
      <c r="S269" t="s">
        <v>289</v>
      </c>
      <c r="T269">
        <v>1</v>
      </c>
      <c r="U269">
        <v>3</v>
      </c>
      <c r="V269">
        <v>2</v>
      </c>
      <c r="W269">
        <v>1</v>
      </c>
      <c r="X269">
        <v>8</v>
      </c>
      <c r="Y269">
        <v>2</v>
      </c>
      <c r="Z269">
        <v>3</v>
      </c>
      <c r="AA269">
        <v>8</v>
      </c>
      <c r="AB269">
        <v>4</v>
      </c>
      <c r="AC269">
        <v>3</v>
      </c>
      <c r="AD269">
        <v>54</v>
      </c>
      <c r="AE269">
        <v>54</v>
      </c>
    </row>
    <row r="270" spans="1:31">
      <c r="A270" t="s">
        <v>769</v>
      </c>
      <c r="B270" t="str">
        <f t="shared" si="49"/>
        <v>General FE College incl Tertiary</v>
      </c>
      <c r="C270" t="str">
        <f t="shared" si="50"/>
        <v>Small</v>
      </c>
      <c r="D270" t="str">
        <f t="shared" si="51"/>
        <v>Part-Time</v>
      </c>
      <c r="E270" t="str">
        <f t="shared" si="52"/>
        <v>Multiple</v>
      </c>
      <c r="F270" t="str">
        <f t="shared" si="53"/>
        <v>Arts and Languages</v>
      </c>
      <c r="G270" t="str">
        <f t="shared" si="54"/>
        <v>Mature</v>
      </c>
      <c r="H270" t="str">
        <f t="shared" si="55"/>
        <v>Female</v>
      </c>
      <c r="I270" t="str">
        <f t="shared" si="56"/>
        <v>Very High White</v>
      </c>
      <c r="J270" t="str">
        <f t="shared" si="48"/>
        <v>CC-S22</v>
      </c>
      <c r="K270">
        <f t="shared" si="59"/>
        <v>10</v>
      </c>
      <c r="L270" t="str">
        <f t="shared" si="57"/>
        <v>SC-S8</v>
      </c>
      <c r="M270">
        <f t="shared" si="58"/>
        <v>4</v>
      </c>
      <c r="S270" t="s">
        <v>327</v>
      </c>
      <c r="T270">
        <v>1</v>
      </c>
      <c r="U270">
        <v>1</v>
      </c>
      <c r="V270">
        <v>1</v>
      </c>
      <c r="W270">
        <v>1</v>
      </c>
      <c r="X270">
        <v>1</v>
      </c>
      <c r="Y270">
        <v>2</v>
      </c>
      <c r="Z270">
        <v>1</v>
      </c>
      <c r="AA270">
        <v>1</v>
      </c>
      <c r="AB270">
        <v>11</v>
      </c>
      <c r="AC270">
        <v>1</v>
      </c>
      <c r="AD270">
        <v>18</v>
      </c>
      <c r="AE270">
        <v>3</v>
      </c>
    </row>
    <row r="271" spans="1:31">
      <c r="A271" t="s">
        <v>770</v>
      </c>
      <c r="B271" t="str">
        <f t="shared" si="49"/>
        <v>General FE College incl Tertiary</v>
      </c>
      <c r="C271" t="str">
        <f t="shared" si="50"/>
        <v>Medium</v>
      </c>
      <c r="D271" t="str">
        <f t="shared" si="51"/>
        <v>Part-Time</v>
      </c>
      <c r="E271" t="str">
        <f t="shared" si="52"/>
        <v>Multiple</v>
      </c>
      <c r="F271" t="str">
        <f t="shared" si="53"/>
        <v>Applied Subjects and Skills</v>
      </c>
      <c r="G271" t="str">
        <f t="shared" si="54"/>
        <v>Mature</v>
      </c>
      <c r="H271" t="str">
        <f t="shared" si="55"/>
        <v>Balanced</v>
      </c>
      <c r="I271" t="str">
        <f t="shared" si="56"/>
        <v>High White</v>
      </c>
      <c r="J271" t="str">
        <f t="shared" si="48"/>
        <v>CC-M13</v>
      </c>
      <c r="K271">
        <f t="shared" si="59"/>
        <v>8</v>
      </c>
      <c r="L271" t="str">
        <f t="shared" si="57"/>
        <v>SC-M1</v>
      </c>
      <c r="M271">
        <f t="shared" si="58"/>
        <v>2</v>
      </c>
      <c r="S271" t="s">
        <v>324</v>
      </c>
      <c r="T271">
        <v>1</v>
      </c>
      <c r="U271">
        <v>2</v>
      </c>
      <c r="V271">
        <v>1</v>
      </c>
      <c r="W271">
        <v>1</v>
      </c>
      <c r="X271">
        <v>8</v>
      </c>
      <c r="Y271">
        <v>2</v>
      </c>
      <c r="Z271">
        <v>2</v>
      </c>
      <c r="AA271">
        <v>8</v>
      </c>
      <c r="AB271">
        <v>5</v>
      </c>
      <c r="AC271">
        <v>4</v>
      </c>
      <c r="AD271">
        <v>6</v>
      </c>
      <c r="AE271">
        <v>24</v>
      </c>
    </row>
    <row r="272" spans="1:31">
      <c r="A272" t="s">
        <v>771</v>
      </c>
      <c r="B272" t="str">
        <f t="shared" si="49"/>
        <v>General FE College incl Tertiary</v>
      </c>
      <c r="C272" t="str">
        <f t="shared" si="50"/>
        <v>Medium</v>
      </c>
      <c r="D272" t="str">
        <f t="shared" si="51"/>
        <v>Part-Time</v>
      </c>
      <c r="E272" t="str">
        <f t="shared" si="52"/>
        <v>level 2</v>
      </c>
      <c r="F272" t="str">
        <f t="shared" si="53"/>
        <v>Applied Subjects and Skills</v>
      </c>
      <c r="G272" t="str">
        <f t="shared" si="54"/>
        <v>Mature</v>
      </c>
      <c r="H272" t="str">
        <f t="shared" si="55"/>
        <v>Male</v>
      </c>
      <c r="I272" t="str">
        <f t="shared" si="56"/>
        <v>African and Other Whites and White British</v>
      </c>
      <c r="J272" t="str">
        <f t="shared" si="48"/>
        <v>CC-M17</v>
      </c>
      <c r="K272">
        <f t="shared" si="59"/>
        <v>11</v>
      </c>
      <c r="L272" t="str">
        <f t="shared" si="57"/>
        <v>SC-M12</v>
      </c>
      <c r="M272">
        <f t="shared" si="58"/>
        <v>5</v>
      </c>
      <c r="S272" t="s">
        <v>5</v>
      </c>
      <c r="T272">
        <v>1</v>
      </c>
      <c r="U272">
        <v>2</v>
      </c>
      <c r="V272">
        <v>1</v>
      </c>
      <c r="W272">
        <v>3</v>
      </c>
      <c r="X272">
        <v>8</v>
      </c>
      <c r="Y272">
        <v>2</v>
      </c>
      <c r="Z272">
        <v>3</v>
      </c>
      <c r="AA272">
        <v>4</v>
      </c>
      <c r="AB272">
        <v>2</v>
      </c>
      <c r="AC272">
        <v>6</v>
      </c>
      <c r="AD272">
        <v>34</v>
      </c>
      <c r="AE272">
        <v>60</v>
      </c>
    </row>
    <row r="273" spans="1:31">
      <c r="A273" t="s">
        <v>772</v>
      </c>
      <c r="B273" t="str">
        <f t="shared" si="49"/>
        <v>General FE College incl Tertiary</v>
      </c>
      <c r="C273" t="str">
        <f t="shared" si="50"/>
        <v>Medium</v>
      </c>
      <c r="D273" t="str">
        <f t="shared" si="51"/>
        <v>Balanced</v>
      </c>
      <c r="E273" t="str">
        <f t="shared" si="52"/>
        <v>Multiple</v>
      </c>
      <c r="F273" t="str">
        <f t="shared" si="53"/>
        <v>Applied Subjects and Skills</v>
      </c>
      <c r="G273" t="str">
        <f t="shared" si="54"/>
        <v>Mature</v>
      </c>
      <c r="H273" t="str">
        <f t="shared" si="55"/>
        <v>Balanced</v>
      </c>
      <c r="I273" t="str">
        <f t="shared" si="56"/>
        <v>Very High White</v>
      </c>
      <c r="J273" t="str">
        <f t="shared" si="48"/>
        <v>CC-M4</v>
      </c>
      <c r="K273">
        <f t="shared" si="59"/>
        <v>1</v>
      </c>
      <c r="L273" t="str">
        <f t="shared" si="57"/>
        <v>SC-M5</v>
      </c>
      <c r="M273">
        <f t="shared" si="58"/>
        <v>2</v>
      </c>
      <c r="S273" t="s">
        <v>232</v>
      </c>
      <c r="T273">
        <v>1</v>
      </c>
      <c r="U273">
        <v>2</v>
      </c>
      <c r="V273">
        <v>2</v>
      </c>
      <c r="W273">
        <v>1</v>
      </c>
      <c r="X273">
        <v>8</v>
      </c>
      <c r="Y273">
        <v>2</v>
      </c>
      <c r="Z273">
        <v>2</v>
      </c>
      <c r="AA273">
        <v>1</v>
      </c>
      <c r="AB273">
        <v>4</v>
      </c>
      <c r="AC273">
        <v>4</v>
      </c>
      <c r="AD273">
        <v>7</v>
      </c>
      <c r="AE273">
        <v>19</v>
      </c>
    </row>
    <row r="274" spans="1:31">
      <c r="A274" t="s">
        <v>773</v>
      </c>
      <c r="B274" t="str">
        <f t="shared" si="49"/>
        <v>General FE College incl Tertiary</v>
      </c>
      <c r="C274" t="str">
        <f t="shared" si="50"/>
        <v>Medium</v>
      </c>
      <c r="D274" t="str">
        <f t="shared" si="51"/>
        <v>Part-Time</v>
      </c>
      <c r="E274" t="str">
        <f t="shared" si="52"/>
        <v>level 2</v>
      </c>
      <c r="F274" t="str">
        <f t="shared" si="53"/>
        <v>Applied Subjects and Skills</v>
      </c>
      <c r="G274" t="str">
        <f t="shared" si="54"/>
        <v>Mature</v>
      </c>
      <c r="H274" t="str">
        <f t="shared" si="55"/>
        <v>Female</v>
      </c>
      <c r="I274" t="str">
        <f t="shared" si="56"/>
        <v>African and Other Whites and White British</v>
      </c>
      <c r="J274" t="str">
        <f t="shared" si="48"/>
        <v>CC-M17</v>
      </c>
      <c r="K274">
        <f t="shared" si="59"/>
        <v>11</v>
      </c>
      <c r="L274" t="str">
        <f t="shared" si="57"/>
        <v>SC-M7</v>
      </c>
      <c r="M274">
        <f t="shared" si="58"/>
        <v>3</v>
      </c>
      <c r="S274" t="s">
        <v>6</v>
      </c>
      <c r="T274">
        <v>1</v>
      </c>
      <c r="U274">
        <v>2</v>
      </c>
      <c r="V274">
        <v>1</v>
      </c>
      <c r="W274">
        <v>3</v>
      </c>
      <c r="X274">
        <v>8</v>
      </c>
      <c r="Y274">
        <v>2</v>
      </c>
      <c r="Z274">
        <v>1</v>
      </c>
      <c r="AA274">
        <v>4</v>
      </c>
      <c r="AB274">
        <v>2</v>
      </c>
      <c r="AC274">
        <v>8</v>
      </c>
      <c r="AD274">
        <v>34</v>
      </c>
      <c r="AE274">
        <v>2</v>
      </c>
    </row>
    <row r="275" spans="1:31">
      <c r="A275" t="s">
        <v>774</v>
      </c>
      <c r="B275" t="str">
        <f t="shared" si="49"/>
        <v>Special college - Agriculture and horticulture</v>
      </c>
      <c r="C275" t="str">
        <f t="shared" si="50"/>
        <v>Medium</v>
      </c>
      <c r="D275" t="str">
        <f t="shared" si="51"/>
        <v>Balanced</v>
      </c>
      <c r="E275" t="str">
        <f t="shared" si="52"/>
        <v>Multiple</v>
      </c>
      <c r="F275" t="str">
        <f t="shared" si="53"/>
        <v>Agricultural Colleges</v>
      </c>
      <c r="G275" t="str">
        <f t="shared" si="54"/>
        <v>Mature</v>
      </c>
      <c r="H275" t="str">
        <f t="shared" si="55"/>
        <v>Balanced</v>
      </c>
      <c r="I275" t="str">
        <f t="shared" si="56"/>
        <v>Very High White</v>
      </c>
      <c r="J275" t="str">
        <f t="shared" si="48"/>
        <v>CC-M3</v>
      </c>
      <c r="K275">
        <f t="shared" si="59"/>
        <v>3</v>
      </c>
      <c r="L275" t="str">
        <f t="shared" si="57"/>
        <v>SC-M5</v>
      </c>
      <c r="M275">
        <f t="shared" si="58"/>
        <v>2</v>
      </c>
      <c r="S275" t="s">
        <v>36</v>
      </c>
      <c r="T275">
        <v>4</v>
      </c>
      <c r="U275">
        <v>2</v>
      </c>
      <c r="V275">
        <v>2</v>
      </c>
      <c r="W275">
        <v>1</v>
      </c>
      <c r="X275">
        <v>4</v>
      </c>
      <c r="Y275">
        <v>2</v>
      </c>
      <c r="Z275">
        <v>2</v>
      </c>
      <c r="AA275">
        <v>1</v>
      </c>
      <c r="AB275">
        <v>10</v>
      </c>
      <c r="AC275">
        <v>4</v>
      </c>
      <c r="AD275">
        <v>61</v>
      </c>
      <c r="AE275">
        <v>19</v>
      </c>
    </row>
    <row r="276" spans="1:31">
      <c r="A276" t="s">
        <v>775</v>
      </c>
      <c r="B276" t="str">
        <f t="shared" si="49"/>
        <v>Sixth form college</v>
      </c>
      <c r="C276" t="str">
        <f t="shared" si="50"/>
        <v>Small</v>
      </c>
      <c r="D276" t="str">
        <f t="shared" si="51"/>
        <v>Full-Time</v>
      </c>
      <c r="E276" t="str">
        <f t="shared" si="52"/>
        <v>Level 3</v>
      </c>
      <c r="F276" t="str">
        <f t="shared" si="53"/>
        <v>Liberal arts and sciences</v>
      </c>
      <c r="G276" t="str">
        <f t="shared" si="54"/>
        <v>Young</v>
      </c>
      <c r="H276" t="str">
        <f t="shared" si="55"/>
        <v>Balanced</v>
      </c>
      <c r="I276" t="str">
        <f t="shared" si="56"/>
        <v>High White</v>
      </c>
      <c r="J276" t="str">
        <f t="shared" si="48"/>
        <v>CC-S13</v>
      </c>
      <c r="K276">
        <f t="shared" si="59"/>
        <v>6</v>
      </c>
      <c r="L276" t="str">
        <f t="shared" si="57"/>
        <v>SC-S13</v>
      </c>
      <c r="M276">
        <f t="shared" si="58"/>
        <v>8</v>
      </c>
      <c r="S276" t="s">
        <v>59</v>
      </c>
      <c r="T276">
        <v>2</v>
      </c>
      <c r="U276">
        <v>1</v>
      </c>
      <c r="V276">
        <v>3</v>
      </c>
      <c r="W276">
        <v>2</v>
      </c>
      <c r="X276">
        <v>6</v>
      </c>
      <c r="Y276">
        <v>1</v>
      </c>
      <c r="Z276">
        <v>2</v>
      </c>
      <c r="AA276">
        <v>8</v>
      </c>
      <c r="AB276">
        <v>1</v>
      </c>
      <c r="AC276">
        <v>2</v>
      </c>
      <c r="AD276">
        <v>26</v>
      </c>
      <c r="AE276">
        <v>18</v>
      </c>
    </row>
    <row r="277" spans="1:31">
      <c r="A277" t="s">
        <v>776</v>
      </c>
      <c r="B277" t="str">
        <f t="shared" si="49"/>
        <v>Sixth form college</v>
      </c>
      <c r="C277" t="str">
        <f t="shared" si="50"/>
        <v>Small</v>
      </c>
      <c r="D277" t="str">
        <f t="shared" si="51"/>
        <v>Full-Time</v>
      </c>
      <c r="E277" t="str">
        <f t="shared" si="52"/>
        <v>Level 3</v>
      </c>
      <c r="F277" t="str">
        <f t="shared" si="53"/>
        <v>Liberal arts and sciences</v>
      </c>
      <c r="G277" t="str">
        <f t="shared" si="54"/>
        <v>Young</v>
      </c>
      <c r="H277" t="str">
        <f t="shared" si="55"/>
        <v>Female</v>
      </c>
      <c r="I277" t="str">
        <f t="shared" si="56"/>
        <v>African and Caribbean</v>
      </c>
      <c r="J277" t="str">
        <f t="shared" si="48"/>
        <v>CC-S13</v>
      </c>
      <c r="K277">
        <f t="shared" si="59"/>
        <v>6</v>
      </c>
      <c r="L277" t="str">
        <f t="shared" si="57"/>
        <v>SC-S24</v>
      </c>
      <c r="M277">
        <f t="shared" si="58"/>
        <v>9</v>
      </c>
      <c r="S277" t="s">
        <v>61</v>
      </c>
      <c r="T277">
        <v>2</v>
      </c>
      <c r="U277">
        <v>1</v>
      </c>
      <c r="V277">
        <v>3</v>
      </c>
      <c r="W277">
        <v>2</v>
      </c>
      <c r="X277">
        <v>6</v>
      </c>
      <c r="Y277">
        <v>1</v>
      </c>
      <c r="Z277">
        <v>1</v>
      </c>
      <c r="AA277">
        <v>2</v>
      </c>
      <c r="AB277">
        <v>1</v>
      </c>
      <c r="AC277">
        <v>10</v>
      </c>
      <c r="AD277">
        <v>26</v>
      </c>
      <c r="AE277">
        <v>34</v>
      </c>
    </row>
    <row r="278" spans="1:31">
      <c r="A278" t="s">
        <v>777</v>
      </c>
      <c r="B278" t="str">
        <f t="shared" si="49"/>
        <v>Sixth form college</v>
      </c>
      <c r="C278" t="str">
        <f t="shared" si="50"/>
        <v>Small</v>
      </c>
      <c r="D278" t="str">
        <f t="shared" si="51"/>
        <v>Full-Time</v>
      </c>
      <c r="E278" t="str">
        <f t="shared" si="52"/>
        <v>Level 3</v>
      </c>
      <c r="F278" t="str">
        <f t="shared" si="53"/>
        <v>Liberal arts and sciences</v>
      </c>
      <c r="G278" t="str">
        <f t="shared" si="54"/>
        <v>Young</v>
      </c>
      <c r="H278" t="str">
        <f t="shared" si="55"/>
        <v>Female</v>
      </c>
      <c r="I278" t="str">
        <f t="shared" si="56"/>
        <v>Indian</v>
      </c>
      <c r="J278" t="str">
        <f t="shared" si="48"/>
        <v>CC-S13</v>
      </c>
      <c r="K278">
        <f t="shared" si="59"/>
        <v>6</v>
      </c>
      <c r="L278" t="str">
        <f t="shared" si="57"/>
        <v>SC-S18</v>
      </c>
      <c r="M278">
        <f t="shared" si="58"/>
        <v>9</v>
      </c>
      <c r="S278" t="s">
        <v>91</v>
      </c>
      <c r="T278">
        <v>2</v>
      </c>
      <c r="U278">
        <v>1</v>
      </c>
      <c r="V278">
        <v>3</v>
      </c>
      <c r="W278">
        <v>2</v>
      </c>
      <c r="X278">
        <v>6</v>
      </c>
      <c r="Y278">
        <v>1</v>
      </c>
      <c r="Z278">
        <v>1</v>
      </c>
      <c r="AA278">
        <v>6</v>
      </c>
      <c r="AB278">
        <v>1</v>
      </c>
      <c r="AC278">
        <v>10</v>
      </c>
      <c r="AD278">
        <v>26</v>
      </c>
      <c r="AE278">
        <v>14</v>
      </c>
    </row>
    <row r="279" spans="1:31">
      <c r="A279" t="s">
        <v>778</v>
      </c>
      <c r="B279" t="str">
        <f t="shared" si="49"/>
        <v>Sixth form college</v>
      </c>
      <c r="C279" t="str">
        <f t="shared" si="50"/>
        <v>Small</v>
      </c>
      <c r="D279" t="str">
        <f t="shared" si="51"/>
        <v>Full-Time</v>
      </c>
      <c r="E279" t="str">
        <f t="shared" si="52"/>
        <v>Level 3</v>
      </c>
      <c r="F279" t="str">
        <f t="shared" si="53"/>
        <v>Liberal arts and sciences</v>
      </c>
      <c r="G279" t="str">
        <f t="shared" si="54"/>
        <v>Young</v>
      </c>
      <c r="H279" t="str">
        <f t="shared" si="55"/>
        <v>Female</v>
      </c>
      <c r="I279" t="str">
        <f t="shared" si="56"/>
        <v>African and Caribbean</v>
      </c>
      <c r="J279" t="str">
        <f t="shared" si="48"/>
        <v>CC-S13</v>
      </c>
      <c r="K279">
        <f t="shared" si="59"/>
        <v>6</v>
      </c>
      <c r="L279" t="str">
        <f t="shared" si="57"/>
        <v>SC-S24</v>
      </c>
      <c r="M279">
        <f t="shared" si="58"/>
        <v>9</v>
      </c>
      <c r="S279" t="s">
        <v>85</v>
      </c>
      <c r="T279">
        <v>2</v>
      </c>
      <c r="U279">
        <v>1</v>
      </c>
      <c r="V279">
        <v>3</v>
      </c>
      <c r="W279">
        <v>2</v>
      </c>
      <c r="X279">
        <v>6</v>
      </c>
      <c r="Y279">
        <v>1</v>
      </c>
      <c r="Z279">
        <v>1</v>
      </c>
      <c r="AA279">
        <v>2</v>
      </c>
      <c r="AB279">
        <v>1</v>
      </c>
      <c r="AC279">
        <v>10</v>
      </c>
      <c r="AD279">
        <v>26</v>
      </c>
      <c r="AE279">
        <v>34</v>
      </c>
    </row>
    <row r="280" spans="1:31">
      <c r="A280" t="s">
        <v>779</v>
      </c>
      <c r="B280" t="str">
        <f t="shared" si="49"/>
        <v>General FE College incl Tertiary</v>
      </c>
      <c r="C280" t="str">
        <f t="shared" si="50"/>
        <v>Large</v>
      </c>
      <c r="D280" t="str">
        <f t="shared" si="51"/>
        <v>Balanced</v>
      </c>
      <c r="E280" t="str">
        <f t="shared" si="52"/>
        <v>Multiple</v>
      </c>
      <c r="F280" t="str">
        <f t="shared" si="53"/>
        <v>Applied Subjects and Skills</v>
      </c>
      <c r="G280" t="str">
        <f t="shared" si="54"/>
        <v>Mature</v>
      </c>
      <c r="H280" t="str">
        <f t="shared" si="55"/>
        <v>Balanced</v>
      </c>
      <c r="I280" t="str">
        <f t="shared" si="56"/>
        <v>Very High White</v>
      </c>
      <c r="J280" t="str">
        <f t="shared" si="48"/>
        <v>CC-L1</v>
      </c>
      <c r="K280">
        <f t="shared" si="59"/>
        <v>1</v>
      </c>
      <c r="L280" t="str">
        <f t="shared" si="57"/>
        <v>SC-L4</v>
      </c>
      <c r="M280">
        <f t="shared" si="58"/>
        <v>2</v>
      </c>
      <c r="S280" t="s">
        <v>175</v>
      </c>
      <c r="T280">
        <v>1</v>
      </c>
      <c r="U280">
        <v>3</v>
      </c>
      <c r="V280">
        <v>2</v>
      </c>
      <c r="W280">
        <v>1</v>
      </c>
      <c r="X280">
        <v>8</v>
      </c>
      <c r="Y280">
        <v>2</v>
      </c>
      <c r="Z280">
        <v>2</v>
      </c>
      <c r="AA280">
        <v>1</v>
      </c>
      <c r="AB280">
        <v>4</v>
      </c>
      <c r="AC280">
        <v>4</v>
      </c>
      <c r="AD280">
        <v>54</v>
      </c>
      <c r="AE280">
        <v>32</v>
      </c>
    </row>
    <row r="281" spans="1:31">
      <c r="A281" t="s">
        <v>780</v>
      </c>
      <c r="B281" t="str">
        <f t="shared" si="49"/>
        <v>Sixth form college</v>
      </c>
      <c r="C281" t="str">
        <f t="shared" si="50"/>
        <v>Small</v>
      </c>
      <c r="D281" t="str">
        <f t="shared" si="51"/>
        <v>Full-Time</v>
      </c>
      <c r="E281" t="str">
        <f t="shared" si="52"/>
        <v>Level 3</v>
      </c>
      <c r="F281" t="str">
        <f t="shared" si="53"/>
        <v>Liberal arts and sciences</v>
      </c>
      <c r="G281" t="str">
        <f t="shared" si="54"/>
        <v>Young</v>
      </c>
      <c r="H281" t="str">
        <f t="shared" si="55"/>
        <v>Balanced</v>
      </c>
      <c r="I281" t="str">
        <f t="shared" si="56"/>
        <v>Very High White</v>
      </c>
      <c r="J281" t="str">
        <f t="shared" si="48"/>
        <v>CC-S13</v>
      </c>
      <c r="K281">
        <f t="shared" si="59"/>
        <v>6</v>
      </c>
      <c r="L281" t="str">
        <f t="shared" si="57"/>
        <v>SC-S17</v>
      </c>
      <c r="M281">
        <f t="shared" si="58"/>
        <v>8</v>
      </c>
      <c r="S281" t="s">
        <v>138</v>
      </c>
      <c r="T281">
        <v>2</v>
      </c>
      <c r="U281">
        <v>1</v>
      </c>
      <c r="V281">
        <v>3</v>
      </c>
      <c r="W281">
        <v>2</v>
      </c>
      <c r="X281">
        <v>6</v>
      </c>
      <c r="Y281">
        <v>1</v>
      </c>
      <c r="Z281">
        <v>2</v>
      </c>
      <c r="AA281">
        <v>1</v>
      </c>
      <c r="AB281">
        <v>1</v>
      </c>
      <c r="AC281">
        <v>2</v>
      </c>
      <c r="AD281">
        <v>26</v>
      </c>
      <c r="AE281">
        <v>17</v>
      </c>
    </row>
    <row r="282" spans="1:31">
      <c r="A282" t="s">
        <v>781</v>
      </c>
      <c r="B282" t="str">
        <f t="shared" si="49"/>
        <v>Sixth form college</v>
      </c>
      <c r="C282" t="str">
        <f t="shared" si="50"/>
        <v>Small</v>
      </c>
      <c r="D282" t="str">
        <f t="shared" si="51"/>
        <v>Full-Time</v>
      </c>
      <c r="E282" t="str">
        <f t="shared" si="52"/>
        <v>Level 3</v>
      </c>
      <c r="F282" t="str">
        <f t="shared" si="53"/>
        <v>Liberal arts and sciences</v>
      </c>
      <c r="G282" t="str">
        <f t="shared" si="54"/>
        <v>Young</v>
      </c>
      <c r="H282" t="str">
        <f t="shared" si="55"/>
        <v>Female</v>
      </c>
      <c r="I282" t="str">
        <f t="shared" si="56"/>
        <v>Multiple</v>
      </c>
      <c r="J282" t="str">
        <f t="shared" si="48"/>
        <v>CC-S13</v>
      </c>
      <c r="K282">
        <f t="shared" si="59"/>
        <v>6</v>
      </c>
      <c r="L282" t="str">
        <f t="shared" si="57"/>
        <v>SC-S22</v>
      </c>
      <c r="M282">
        <f t="shared" si="58"/>
        <v>9</v>
      </c>
      <c r="S282" t="s">
        <v>133</v>
      </c>
      <c r="T282">
        <v>2</v>
      </c>
      <c r="U282">
        <v>1</v>
      </c>
      <c r="V282">
        <v>3</v>
      </c>
      <c r="W282">
        <v>2</v>
      </c>
      <c r="X282">
        <v>6</v>
      </c>
      <c r="Y282">
        <v>1</v>
      </c>
      <c r="Z282">
        <v>1</v>
      </c>
      <c r="AA282">
        <v>7</v>
      </c>
      <c r="AB282">
        <v>1</v>
      </c>
      <c r="AC282">
        <v>10</v>
      </c>
      <c r="AD282">
        <v>26</v>
      </c>
      <c r="AE282">
        <v>11</v>
      </c>
    </row>
    <row r="283" spans="1:31">
      <c r="A283" t="s">
        <v>782</v>
      </c>
      <c r="B283" t="str">
        <f t="shared" si="49"/>
        <v>Sixth form college</v>
      </c>
      <c r="C283" t="str">
        <f t="shared" si="50"/>
        <v>Small</v>
      </c>
      <c r="D283" t="str">
        <f t="shared" si="51"/>
        <v>Balanced</v>
      </c>
      <c r="E283" t="str">
        <f t="shared" si="52"/>
        <v>Multiple</v>
      </c>
      <c r="F283" t="str">
        <f t="shared" si="53"/>
        <v>Applied Subjects and Skills</v>
      </c>
      <c r="G283" t="str">
        <f t="shared" si="54"/>
        <v>Mature</v>
      </c>
      <c r="H283" t="str">
        <f t="shared" si="55"/>
        <v>Female</v>
      </c>
      <c r="I283" t="str">
        <f t="shared" si="56"/>
        <v>Very High White</v>
      </c>
      <c r="J283" t="str">
        <f t="shared" si="48"/>
        <v>CC-S5</v>
      </c>
      <c r="K283">
        <f t="shared" si="59"/>
        <v>1</v>
      </c>
      <c r="L283" t="str">
        <f t="shared" si="57"/>
        <v>SC-S8</v>
      </c>
      <c r="M283">
        <f t="shared" si="58"/>
        <v>4</v>
      </c>
      <c r="S283" t="s">
        <v>64</v>
      </c>
      <c r="T283">
        <v>2</v>
      </c>
      <c r="U283">
        <v>1</v>
      </c>
      <c r="V283">
        <v>2</v>
      </c>
      <c r="W283">
        <v>1</v>
      </c>
      <c r="X283">
        <v>8</v>
      </c>
      <c r="Y283">
        <v>2</v>
      </c>
      <c r="Z283">
        <v>1</v>
      </c>
      <c r="AA283">
        <v>1</v>
      </c>
      <c r="AB283">
        <v>4</v>
      </c>
      <c r="AC283">
        <v>1</v>
      </c>
      <c r="AD283">
        <v>65</v>
      </c>
      <c r="AE283">
        <v>3</v>
      </c>
    </row>
    <row r="284" spans="1:31">
      <c r="A284" t="s">
        <v>783</v>
      </c>
      <c r="B284" t="str">
        <f t="shared" si="49"/>
        <v>General FE College incl Tertiary</v>
      </c>
      <c r="C284" t="str">
        <f t="shared" si="50"/>
        <v>Medium</v>
      </c>
      <c r="D284" t="str">
        <f t="shared" si="51"/>
        <v>Balanced</v>
      </c>
      <c r="E284" t="str">
        <f t="shared" si="52"/>
        <v>Multiple</v>
      </c>
      <c r="F284" t="str">
        <f t="shared" si="53"/>
        <v>Applied Subjects and Skills</v>
      </c>
      <c r="G284" t="str">
        <f t="shared" si="54"/>
        <v>Mature</v>
      </c>
      <c r="H284" t="str">
        <f t="shared" si="55"/>
        <v>Balanced</v>
      </c>
      <c r="I284" t="str">
        <f t="shared" si="56"/>
        <v>Very High White</v>
      </c>
      <c r="J284" t="str">
        <f t="shared" si="48"/>
        <v>CC-M4</v>
      </c>
      <c r="K284">
        <f t="shared" si="59"/>
        <v>1</v>
      </c>
      <c r="L284" t="str">
        <f t="shared" si="57"/>
        <v>SC-M5</v>
      </c>
      <c r="M284">
        <f t="shared" si="58"/>
        <v>2</v>
      </c>
      <c r="S284" t="s">
        <v>330</v>
      </c>
      <c r="T284">
        <v>1</v>
      </c>
      <c r="U284">
        <v>2</v>
      </c>
      <c r="V284">
        <v>2</v>
      </c>
      <c r="W284">
        <v>1</v>
      </c>
      <c r="X284">
        <v>8</v>
      </c>
      <c r="Y284">
        <v>2</v>
      </c>
      <c r="Z284">
        <v>2</v>
      </c>
      <c r="AA284">
        <v>1</v>
      </c>
      <c r="AB284">
        <v>4</v>
      </c>
      <c r="AC284">
        <v>4</v>
      </c>
      <c r="AD284">
        <v>7</v>
      </c>
      <c r="AE284">
        <v>19</v>
      </c>
    </row>
    <row r="285" spans="1:31">
      <c r="A285" t="s">
        <v>784</v>
      </c>
      <c r="B285" t="str">
        <f t="shared" si="49"/>
        <v>General FE College incl Tertiary</v>
      </c>
      <c r="C285" t="str">
        <f t="shared" si="50"/>
        <v>Medium</v>
      </c>
      <c r="D285" t="str">
        <f t="shared" si="51"/>
        <v>Balanced</v>
      </c>
      <c r="E285" t="str">
        <f t="shared" si="52"/>
        <v>Multiple</v>
      </c>
      <c r="F285" t="str">
        <f t="shared" si="53"/>
        <v>Broad Subject Mix</v>
      </c>
      <c r="G285" t="str">
        <f t="shared" si="54"/>
        <v>Mature</v>
      </c>
      <c r="H285" t="str">
        <f t="shared" si="55"/>
        <v>Female</v>
      </c>
      <c r="I285" t="str">
        <f t="shared" si="56"/>
        <v>African and Other Whites and White British</v>
      </c>
      <c r="J285" t="str">
        <f t="shared" si="48"/>
        <v>CC-M5</v>
      </c>
      <c r="K285">
        <f t="shared" si="59"/>
        <v>2</v>
      </c>
      <c r="L285" t="str">
        <f t="shared" si="57"/>
        <v>SC-M7</v>
      </c>
      <c r="M285">
        <f t="shared" si="58"/>
        <v>3</v>
      </c>
      <c r="S285" t="s">
        <v>323</v>
      </c>
      <c r="T285">
        <v>1</v>
      </c>
      <c r="U285">
        <v>2</v>
      </c>
      <c r="V285">
        <v>2</v>
      </c>
      <c r="W285">
        <v>1</v>
      </c>
      <c r="X285">
        <v>7</v>
      </c>
      <c r="Y285">
        <v>2</v>
      </c>
      <c r="Z285">
        <v>1</v>
      </c>
      <c r="AA285">
        <v>4</v>
      </c>
      <c r="AB285">
        <v>3</v>
      </c>
      <c r="AC285">
        <v>8</v>
      </c>
      <c r="AD285">
        <v>55</v>
      </c>
      <c r="AE285">
        <v>2</v>
      </c>
    </row>
    <row r="286" spans="1:31">
      <c r="A286" t="s">
        <v>785</v>
      </c>
      <c r="B286" t="str">
        <f t="shared" si="49"/>
        <v>General FE College incl Tertiary</v>
      </c>
      <c r="C286" t="str">
        <f t="shared" si="50"/>
        <v>Large</v>
      </c>
      <c r="D286" t="str">
        <f t="shared" si="51"/>
        <v>Part-Time</v>
      </c>
      <c r="E286" t="str">
        <f t="shared" si="52"/>
        <v>level 2</v>
      </c>
      <c r="F286" t="str">
        <f t="shared" si="53"/>
        <v>Construction, public services and key skills</v>
      </c>
      <c r="G286" t="str">
        <f t="shared" si="54"/>
        <v>Mature</v>
      </c>
      <c r="H286" t="str">
        <f t="shared" si="55"/>
        <v>Balanced</v>
      </c>
      <c r="I286" t="str">
        <f t="shared" si="56"/>
        <v>Very High White</v>
      </c>
      <c r="J286" t="str">
        <f t="shared" si="48"/>
        <v>CC-L11</v>
      </c>
      <c r="K286">
        <f t="shared" si="59"/>
        <v>13</v>
      </c>
      <c r="L286" t="str">
        <f t="shared" si="57"/>
        <v>SC-L4</v>
      </c>
      <c r="M286">
        <f t="shared" si="58"/>
        <v>2</v>
      </c>
      <c r="S286" t="s">
        <v>293</v>
      </c>
      <c r="T286">
        <v>1</v>
      </c>
      <c r="U286">
        <v>3</v>
      </c>
      <c r="V286">
        <v>1</v>
      </c>
      <c r="W286">
        <v>3</v>
      </c>
      <c r="X286">
        <v>2</v>
      </c>
      <c r="Y286">
        <v>2</v>
      </c>
      <c r="Z286">
        <v>2</v>
      </c>
      <c r="AA286">
        <v>1</v>
      </c>
      <c r="AB286">
        <v>12</v>
      </c>
      <c r="AC286">
        <v>4</v>
      </c>
      <c r="AD286">
        <v>31</v>
      </c>
      <c r="AE286">
        <v>32</v>
      </c>
    </row>
    <row r="287" spans="1:31">
      <c r="A287" t="s">
        <v>909</v>
      </c>
      <c r="B287" t="str">
        <f t="shared" si="49"/>
        <v>General FE College incl Tertiary</v>
      </c>
      <c r="C287" t="str">
        <f t="shared" si="50"/>
        <v>Large</v>
      </c>
      <c r="D287" t="str">
        <f t="shared" si="51"/>
        <v>Part-Time</v>
      </c>
      <c r="E287" t="str">
        <f t="shared" si="52"/>
        <v>level 2</v>
      </c>
      <c r="F287" t="str">
        <f t="shared" si="53"/>
        <v>Applied Subjects and Skills</v>
      </c>
      <c r="G287" t="str">
        <f t="shared" si="54"/>
        <v>Mature</v>
      </c>
      <c r="H287" t="str">
        <f t="shared" si="55"/>
        <v>Balanced</v>
      </c>
      <c r="I287" t="str">
        <f t="shared" si="56"/>
        <v>High White</v>
      </c>
      <c r="J287" t="str">
        <f t="shared" si="48"/>
        <v>CC-L9</v>
      </c>
      <c r="K287">
        <f t="shared" si="59"/>
        <v>11</v>
      </c>
      <c r="L287" t="str">
        <f t="shared" si="57"/>
        <v>SC-L1</v>
      </c>
      <c r="M287">
        <f t="shared" si="58"/>
        <v>2</v>
      </c>
      <c r="S287" t="s">
        <v>180</v>
      </c>
      <c r="T287">
        <v>1</v>
      </c>
      <c r="U287">
        <v>3</v>
      </c>
      <c r="V287">
        <v>1</v>
      </c>
      <c r="W287">
        <v>3</v>
      </c>
      <c r="X287">
        <v>8</v>
      </c>
      <c r="Y287">
        <v>2</v>
      </c>
      <c r="Z287">
        <v>2</v>
      </c>
      <c r="AA287">
        <v>8</v>
      </c>
      <c r="AB287">
        <v>2</v>
      </c>
      <c r="AC287">
        <v>4</v>
      </c>
      <c r="AD287">
        <v>32</v>
      </c>
      <c r="AE287">
        <v>37</v>
      </c>
    </row>
    <row r="288" spans="1:31">
      <c r="A288" t="s">
        <v>786</v>
      </c>
      <c r="B288" t="str">
        <f t="shared" si="49"/>
        <v>General FE College incl Tertiary</v>
      </c>
      <c r="C288" t="str">
        <f t="shared" si="50"/>
        <v>Medium</v>
      </c>
      <c r="D288" t="str">
        <f t="shared" si="51"/>
        <v>Balanced</v>
      </c>
      <c r="E288" t="str">
        <f t="shared" si="52"/>
        <v>Multiple</v>
      </c>
      <c r="F288" t="str">
        <f t="shared" si="53"/>
        <v>Broad Subject Mix</v>
      </c>
      <c r="G288" t="str">
        <f t="shared" si="54"/>
        <v>Mature</v>
      </c>
      <c r="H288" t="str">
        <f t="shared" si="55"/>
        <v>Balanced</v>
      </c>
      <c r="I288" t="str">
        <f t="shared" si="56"/>
        <v>Very High White</v>
      </c>
      <c r="J288" t="str">
        <f t="shared" si="48"/>
        <v>CC-M5</v>
      </c>
      <c r="K288">
        <f t="shared" si="59"/>
        <v>2</v>
      </c>
      <c r="L288" t="str">
        <f t="shared" si="57"/>
        <v>SC-M5</v>
      </c>
      <c r="M288">
        <f t="shared" si="58"/>
        <v>2</v>
      </c>
      <c r="S288" t="s">
        <v>173</v>
      </c>
      <c r="T288">
        <v>1</v>
      </c>
      <c r="U288">
        <v>2</v>
      </c>
      <c r="V288">
        <v>2</v>
      </c>
      <c r="W288">
        <v>1</v>
      </c>
      <c r="X288">
        <v>7</v>
      </c>
      <c r="Y288">
        <v>2</v>
      </c>
      <c r="Z288">
        <v>2</v>
      </c>
      <c r="AA288">
        <v>1</v>
      </c>
      <c r="AB288">
        <v>3</v>
      </c>
      <c r="AC288">
        <v>4</v>
      </c>
      <c r="AD288">
        <v>55</v>
      </c>
      <c r="AE288">
        <v>19</v>
      </c>
    </row>
    <row r="289" spans="1:31">
      <c r="A289" t="s">
        <v>787</v>
      </c>
      <c r="B289" t="str">
        <f t="shared" si="49"/>
        <v>Sixth form college</v>
      </c>
      <c r="C289" t="str">
        <f t="shared" si="50"/>
        <v>Small</v>
      </c>
      <c r="D289" t="str">
        <f t="shared" si="51"/>
        <v>Full-Time</v>
      </c>
      <c r="E289" t="str">
        <f t="shared" si="52"/>
        <v>Level 3</v>
      </c>
      <c r="F289" t="str">
        <f t="shared" si="53"/>
        <v>Liberal arts and sciences</v>
      </c>
      <c r="G289" t="str">
        <f t="shared" si="54"/>
        <v>Young</v>
      </c>
      <c r="H289" t="str">
        <f t="shared" si="55"/>
        <v>Balanced</v>
      </c>
      <c r="I289" t="str">
        <f t="shared" si="56"/>
        <v>Very High White</v>
      </c>
      <c r="J289" t="str">
        <f t="shared" si="48"/>
        <v>CC-S13</v>
      </c>
      <c r="K289">
        <f t="shared" si="59"/>
        <v>6</v>
      </c>
      <c r="L289" t="str">
        <f t="shared" si="57"/>
        <v>SC-S17</v>
      </c>
      <c r="M289">
        <f t="shared" si="58"/>
        <v>8</v>
      </c>
      <c r="S289" t="s">
        <v>3</v>
      </c>
      <c r="T289">
        <v>2</v>
      </c>
      <c r="U289">
        <v>1</v>
      </c>
      <c r="V289">
        <v>3</v>
      </c>
      <c r="W289">
        <v>2</v>
      </c>
      <c r="X289">
        <v>6</v>
      </c>
      <c r="Y289">
        <v>1</v>
      </c>
      <c r="Z289">
        <v>2</v>
      </c>
      <c r="AA289">
        <v>1</v>
      </c>
      <c r="AB289">
        <v>1</v>
      </c>
      <c r="AC289">
        <v>2</v>
      </c>
      <c r="AD289">
        <v>26</v>
      </c>
      <c r="AE289">
        <v>17</v>
      </c>
    </row>
    <row r="290" spans="1:31">
      <c r="A290" t="s">
        <v>920</v>
      </c>
      <c r="B290" t="str">
        <f t="shared" si="49"/>
        <v>General FE College incl Tertiary</v>
      </c>
      <c r="C290" t="str">
        <f t="shared" si="50"/>
        <v>Very Large</v>
      </c>
      <c r="D290" t="str">
        <f t="shared" si="51"/>
        <v>Part-Time</v>
      </c>
      <c r="E290" t="str">
        <f t="shared" si="52"/>
        <v>level 2</v>
      </c>
      <c r="F290" t="str">
        <f t="shared" si="53"/>
        <v>Applied Subjects and Skills</v>
      </c>
      <c r="G290" t="str">
        <f t="shared" si="54"/>
        <v>Mature</v>
      </c>
      <c r="H290" t="str">
        <f t="shared" si="55"/>
        <v>Male</v>
      </c>
      <c r="I290" t="str">
        <f t="shared" si="56"/>
        <v>High White</v>
      </c>
      <c r="J290" t="str">
        <f t="shared" si="48"/>
        <v>CC-VL12</v>
      </c>
      <c r="K290">
        <f t="shared" si="59"/>
        <v>11</v>
      </c>
      <c r="L290" t="str">
        <f t="shared" si="57"/>
        <v>SC-VL9</v>
      </c>
      <c r="M290">
        <f t="shared" si="58"/>
        <v>6</v>
      </c>
      <c r="S290" t="s">
        <v>214</v>
      </c>
      <c r="T290">
        <v>1</v>
      </c>
      <c r="U290">
        <v>4</v>
      </c>
      <c r="V290">
        <v>1</v>
      </c>
      <c r="W290">
        <v>3</v>
      </c>
      <c r="X290">
        <v>8</v>
      </c>
      <c r="Y290">
        <v>2</v>
      </c>
      <c r="Z290">
        <v>3</v>
      </c>
      <c r="AA290">
        <v>8</v>
      </c>
      <c r="AB290">
        <v>2</v>
      </c>
      <c r="AC290">
        <v>3</v>
      </c>
      <c r="AD290">
        <v>29</v>
      </c>
      <c r="AE290">
        <v>47</v>
      </c>
    </row>
    <row r="291" spans="1:31">
      <c r="A291" t="s">
        <v>788</v>
      </c>
      <c r="B291" t="str">
        <f t="shared" si="49"/>
        <v>General FE College incl Tertiary</v>
      </c>
      <c r="C291" t="str">
        <f t="shared" si="50"/>
        <v>Very Large</v>
      </c>
      <c r="D291" t="str">
        <f t="shared" si="51"/>
        <v>Part-Time</v>
      </c>
      <c r="E291" t="str">
        <f t="shared" si="52"/>
        <v>level 2</v>
      </c>
      <c r="F291" t="str">
        <f t="shared" si="53"/>
        <v>Construction, public services and key skills</v>
      </c>
      <c r="G291" t="str">
        <f t="shared" si="54"/>
        <v>Mature</v>
      </c>
      <c r="H291" t="str">
        <f t="shared" si="55"/>
        <v>Male</v>
      </c>
      <c r="I291" t="str">
        <f t="shared" si="56"/>
        <v>High White</v>
      </c>
      <c r="J291" t="str">
        <f t="shared" si="48"/>
        <v>CC-VL14</v>
      </c>
      <c r="K291">
        <f t="shared" si="59"/>
        <v>13</v>
      </c>
      <c r="L291" t="str">
        <f t="shared" si="57"/>
        <v>SC-VL9</v>
      </c>
      <c r="M291">
        <f t="shared" si="58"/>
        <v>6</v>
      </c>
      <c r="S291" t="s">
        <v>312</v>
      </c>
      <c r="T291">
        <v>1</v>
      </c>
      <c r="U291">
        <v>4</v>
      </c>
      <c r="V291">
        <v>1</v>
      </c>
      <c r="W291">
        <v>3</v>
      </c>
      <c r="X291">
        <v>2</v>
      </c>
      <c r="Y291">
        <v>2</v>
      </c>
      <c r="Z291">
        <v>3</v>
      </c>
      <c r="AA291">
        <v>8</v>
      </c>
      <c r="AB291">
        <v>12</v>
      </c>
      <c r="AC291">
        <v>3</v>
      </c>
      <c r="AD291">
        <v>30</v>
      </c>
      <c r="AE291">
        <v>47</v>
      </c>
    </row>
    <row r="292" spans="1:31">
      <c r="A292" t="s">
        <v>789</v>
      </c>
      <c r="B292" t="str">
        <f t="shared" si="49"/>
        <v>General FE College incl Tertiary</v>
      </c>
      <c r="C292" t="str">
        <f t="shared" si="50"/>
        <v>Medium</v>
      </c>
      <c r="D292" t="str">
        <f t="shared" si="51"/>
        <v>Part-Time</v>
      </c>
      <c r="E292" t="str">
        <f t="shared" si="52"/>
        <v>Multiple</v>
      </c>
      <c r="F292" t="str">
        <f t="shared" si="53"/>
        <v>Broad Subject Mix</v>
      </c>
      <c r="G292" t="str">
        <f t="shared" si="54"/>
        <v>Mature</v>
      </c>
      <c r="H292" t="str">
        <f t="shared" si="55"/>
        <v>Female</v>
      </c>
      <c r="I292" t="str">
        <f t="shared" si="56"/>
        <v>High White</v>
      </c>
      <c r="J292" t="str">
        <f t="shared" si="48"/>
        <v>CC-M15</v>
      </c>
      <c r="K292">
        <f t="shared" si="59"/>
        <v>9</v>
      </c>
      <c r="L292" t="str">
        <f t="shared" si="57"/>
        <v>SC-M6</v>
      </c>
      <c r="M292">
        <f t="shared" si="58"/>
        <v>4</v>
      </c>
      <c r="S292" t="s">
        <v>272</v>
      </c>
      <c r="T292">
        <v>1</v>
      </c>
      <c r="U292">
        <v>2</v>
      </c>
      <c r="V292">
        <v>1</v>
      </c>
      <c r="W292">
        <v>1</v>
      </c>
      <c r="X292">
        <v>7</v>
      </c>
      <c r="Y292">
        <v>2</v>
      </c>
      <c r="Z292">
        <v>1</v>
      </c>
      <c r="AA292">
        <v>8</v>
      </c>
      <c r="AB292">
        <v>8</v>
      </c>
      <c r="AC292">
        <v>1</v>
      </c>
      <c r="AD292">
        <v>5</v>
      </c>
      <c r="AE292">
        <v>13</v>
      </c>
    </row>
    <row r="293" spans="1:31">
      <c r="A293" t="s">
        <v>790</v>
      </c>
      <c r="B293" t="str">
        <f t="shared" si="49"/>
        <v>General FE College incl Tertiary</v>
      </c>
      <c r="C293" t="str">
        <f t="shared" si="50"/>
        <v>Large</v>
      </c>
      <c r="D293" t="str">
        <f t="shared" si="51"/>
        <v>Part-Time</v>
      </c>
      <c r="E293" t="str">
        <f t="shared" si="52"/>
        <v>level 2</v>
      </c>
      <c r="F293" t="str">
        <f t="shared" si="53"/>
        <v>Applied Subjects and Skills</v>
      </c>
      <c r="G293" t="str">
        <f t="shared" si="54"/>
        <v>Mature</v>
      </c>
      <c r="H293" t="str">
        <f t="shared" si="55"/>
        <v>Male</v>
      </c>
      <c r="I293" t="str">
        <f t="shared" si="56"/>
        <v>High White</v>
      </c>
      <c r="J293" t="str">
        <f t="shared" si="48"/>
        <v>CC-L9</v>
      </c>
      <c r="K293">
        <f t="shared" si="59"/>
        <v>11</v>
      </c>
      <c r="L293" t="str">
        <f t="shared" si="57"/>
        <v>SC-L9</v>
      </c>
      <c r="M293">
        <f t="shared" si="58"/>
        <v>6</v>
      </c>
      <c r="S293" t="s">
        <v>194</v>
      </c>
      <c r="T293">
        <v>1</v>
      </c>
      <c r="U293">
        <v>3</v>
      </c>
      <c r="V293">
        <v>1</v>
      </c>
      <c r="W293">
        <v>3</v>
      </c>
      <c r="X293">
        <v>8</v>
      </c>
      <c r="Y293">
        <v>2</v>
      </c>
      <c r="Z293">
        <v>3</v>
      </c>
      <c r="AA293">
        <v>8</v>
      </c>
      <c r="AB293">
        <v>2</v>
      </c>
      <c r="AC293">
        <v>3</v>
      </c>
      <c r="AD293">
        <v>32</v>
      </c>
      <c r="AE293">
        <v>54</v>
      </c>
    </row>
    <row r="294" spans="1:31">
      <c r="A294" t="s">
        <v>791</v>
      </c>
      <c r="B294" t="str">
        <f t="shared" si="49"/>
        <v>Sixth form college</v>
      </c>
      <c r="C294" t="str">
        <f t="shared" si="50"/>
        <v>Small</v>
      </c>
      <c r="D294" t="str">
        <f t="shared" si="51"/>
        <v>Balanced</v>
      </c>
      <c r="E294" t="str">
        <f t="shared" si="52"/>
        <v>Multiple</v>
      </c>
      <c r="F294" t="str">
        <f t="shared" si="53"/>
        <v>Arts and Languages</v>
      </c>
      <c r="G294" t="str">
        <f t="shared" si="54"/>
        <v>Mature</v>
      </c>
      <c r="H294" t="str">
        <f t="shared" si="55"/>
        <v>Female</v>
      </c>
      <c r="I294" t="str">
        <f t="shared" si="56"/>
        <v>High White</v>
      </c>
      <c r="J294" t="str">
        <f t="shared" si="48"/>
        <v>CC-S6</v>
      </c>
      <c r="K294">
        <f t="shared" si="59"/>
        <v>3</v>
      </c>
      <c r="L294" t="str">
        <f t="shared" si="57"/>
        <v>SC-S5</v>
      </c>
      <c r="M294">
        <f t="shared" si="58"/>
        <v>4</v>
      </c>
      <c r="S294" t="s">
        <v>86</v>
      </c>
      <c r="T294">
        <v>2</v>
      </c>
      <c r="U294">
        <v>1</v>
      </c>
      <c r="V294">
        <v>2</v>
      </c>
      <c r="W294">
        <v>1</v>
      </c>
      <c r="X294">
        <v>1</v>
      </c>
      <c r="Y294">
        <v>2</v>
      </c>
      <c r="Z294">
        <v>1</v>
      </c>
      <c r="AA294">
        <v>8</v>
      </c>
      <c r="AB294">
        <v>10</v>
      </c>
      <c r="AC294">
        <v>1</v>
      </c>
      <c r="AD294">
        <v>14</v>
      </c>
      <c r="AE294">
        <v>20</v>
      </c>
    </row>
    <row r="295" spans="1:31">
      <c r="A295" t="s">
        <v>884</v>
      </c>
      <c r="B295" t="str">
        <f t="shared" si="49"/>
        <v>General FE College incl Tertiary</v>
      </c>
      <c r="C295" t="str">
        <f t="shared" si="50"/>
        <v>Medium</v>
      </c>
      <c r="D295" t="str">
        <f t="shared" si="51"/>
        <v>Part-Time</v>
      </c>
      <c r="E295" t="str">
        <f t="shared" si="52"/>
        <v>Multiple</v>
      </c>
      <c r="F295" t="str">
        <f t="shared" si="53"/>
        <v>Broad Subject Mix</v>
      </c>
      <c r="G295" t="str">
        <f t="shared" si="54"/>
        <v>Mature</v>
      </c>
      <c r="H295" t="str">
        <f t="shared" si="55"/>
        <v>Female</v>
      </c>
      <c r="I295" t="str">
        <f t="shared" si="56"/>
        <v>High White</v>
      </c>
      <c r="J295" t="str">
        <f t="shared" si="48"/>
        <v>CC-M15</v>
      </c>
      <c r="K295">
        <f t="shared" si="59"/>
        <v>9</v>
      </c>
      <c r="L295" t="str">
        <f t="shared" si="57"/>
        <v>SC-M6</v>
      </c>
      <c r="M295">
        <f t="shared" si="58"/>
        <v>4</v>
      </c>
      <c r="S295" t="s">
        <v>7</v>
      </c>
      <c r="T295">
        <v>1</v>
      </c>
      <c r="U295">
        <v>2</v>
      </c>
      <c r="V295">
        <v>1</v>
      </c>
      <c r="W295">
        <v>1</v>
      </c>
      <c r="X295">
        <v>7</v>
      </c>
      <c r="Y295">
        <v>2</v>
      </c>
      <c r="Z295">
        <v>1</v>
      </c>
      <c r="AA295">
        <v>8</v>
      </c>
      <c r="AB295">
        <v>8</v>
      </c>
      <c r="AC295">
        <v>1</v>
      </c>
      <c r="AD295">
        <v>5</v>
      </c>
      <c r="AE295">
        <v>13</v>
      </c>
    </row>
    <row r="296" spans="1:31">
      <c r="A296" t="s">
        <v>792</v>
      </c>
      <c r="B296" t="str">
        <f t="shared" si="49"/>
        <v>General FE College incl Tertiary</v>
      </c>
      <c r="C296" t="str">
        <f t="shared" si="50"/>
        <v>Medium</v>
      </c>
      <c r="D296" t="str">
        <f t="shared" si="51"/>
        <v>Balanced</v>
      </c>
      <c r="E296" t="str">
        <f t="shared" si="52"/>
        <v>Multiple</v>
      </c>
      <c r="F296" t="str">
        <f t="shared" si="53"/>
        <v>Broad Subject Mix</v>
      </c>
      <c r="G296" t="str">
        <f t="shared" si="54"/>
        <v>Mature</v>
      </c>
      <c r="H296" t="str">
        <f t="shared" si="55"/>
        <v>Balanced</v>
      </c>
      <c r="I296" t="str">
        <f t="shared" si="56"/>
        <v>High White</v>
      </c>
      <c r="J296" t="str">
        <f t="shared" si="48"/>
        <v>CC-M5</v>
      </c>
      <c r="K296">
        <f t="shared" si="59"/>
        <v>2</v>
      </c>
      <c r="L296" t="str">
        <f t="shared" si="57"/>
        <v>SC-M1</v>
      </c>
      <c r="M296">
        <f t="shared" si="58"/>
        <v>2</v>
      </c>
      <c r="S296" t="s">
        <v>355</v>
      </c>
      <c r="T296">
        <v>1</v>
      </c>
      <c r="U296">
        <v>2</v>
      </c>
      <c r="V296">
        <v>2</v>
      </c>
      <c r="W296">
        <v>1</v>
      </c>
      <c r="X296">
        <v>7</v>
      </c>
      <c r="Y296">
        <v>2</v>
      </c>
      <c r="Z296">
        <v>2</v>
      </c>
      <c r="AA296">
        <v>8</v>
      </c>
      <c r="AB296">
        <v>3</v>
      </c>
      <c r="AC296">
        <v>4</v>
      </c>
      <c r="AD296">
        <v>55</v>
      </c>
      <c r="AE296">
        <v>24</v>
      </c>
    </row>
    <row r="297" spans="1:31">
      <c r="A297" t="s">
        <v>793</v>
      </c>
      <c r="B297" t="str">
        <f t="shared" si="49"/>
        <v>General FE College incl Tertiary</v>
      </c>
      <c r="C297" t="str">
        <f t="shared" si="50"/>
        <v>Medium</v>
      </c>
      <c r="D297" t="str">
        <f t="shared" si="51"/>
        <v>Part-Time</v>
      </c>
      <c r="E297" t="str">
        <f t="shared" si="52"/>
        <v>Multiple</v>
      </c>
      <c r="F297" t="str">
        <f t="shared" si="53"/>
        <v>Broad Subject Mix</v>
      </c>
      <c r="G297" t="str">
        <f t="shared" si="54"/>
        <v>Mature</v>
      </c>
      <c r="H297" t="str">
        <f t="shared" si="55"/>
        <v>Female</v>
      </c>
      <c r="I297" t="str">
        <f t="shared" si="56"/>
        <v>High White</v>
      </c>
      <c r="J297" t="str">
        <f t="shared" si="48"/>
        <v>CC-M15</v>
      </c>
      <c r="K297">
        <f t="shared" si="59"/>
        <v>9</v>
      </c>
      <c r="L297" t="str">
        <f t="shared" si="57"/>
        <v>SC-M6</v>
      </c>
      <c r="M297">
        <f t="shared" si="58"/>
        <v>4</v>
      </c>
      <c r="S297" t="s">
        <v>338</v>
      </c>
      <c r="T297">
        <v>1</v>
      </c>
      <c r="U297">
        <v>2</v>
      </c>
      <c r="V297">
        <v>1</v>
      </c>
      <c r="W297">
        <v>1</v>
      </c>
      <c r="X297">
        <v>7</v>
      </c>
      <c r="Y297">
        <v>2</v>
      </c>
      <c r="Z297">
        <v>1</v>
      </c>
      <c r="AA297">
        <v>8</v>
      </c>
      <c r="AB297">
        <v>8</v>
      </c>
      <c r="AC297">
        <v>1</v>
      </c>
      <c r="AD297">
        <v>5</v>
      </c>
      <c r="AE297">
        <v>13</v>
      </c>
    </row>
    <row r="298" spans="1:31">
      <c r="A298" t="s">
        <v>794</v>
      </c>
      <c r="B298" t="str">
        <f t="shared" si="49"/>
        <v>General FE College incl Tertiary</v>
      </c>
      <c r="C298" t="str">
        <f t="shared" si="50"/>
        <v>Very Large</v>
      </c>
      <c r="D298" t="str">
        <f t="shared" si="51"/>
        <v>Balanced</v>
      </c>
      <c r="E298" t="str">
        <f t="shared" si="52"/>
        <v>Multiple</v>
      </c>
      <c r="F298" t="str">
        <f t="shared" si="53"/>
        <v>Broad Subject Mix</v>
      </c>
      <c r="G298" t="str">
        <f t="shared" si="54"/>
        <v>Mature</v>
      </c>
      <c r="H298" t="str">
        <f t="shared" si="55"/>
        <v>Balanced</v>
      </c>
      <c r="I298" t="str">
        <f t="shared" si="56"/>
        <v>High White</v>
      </c>
      <c r="J298" t="str">
        <f t="shared" si="48"/>
        <v>CC-VL2</v>
      </c>
      <c r="K298">
        <f t="shared" si="59"/>
        <v>2</v>
      </c>
      <c r="L298" t="str">
        <f t="shared" si="57"/>
        <v>SC-VL1</v>
      </c>
      <c r="M298">
        <f t="shared" si="58"/>
        <v>2</v>
      </c>
      <c r="S298" t="s">
        <v>243</v>
      </c>
      <c r="T298">
        <v>1</v>
      </c>
      <c r="U298">
        <v>4</v>
      </c>
      <c r="V298">
        <v>2</v>
      </c>
      <c r="W298">
        <v>1</v>
      </c>
      <c r="X298">
        <v>7</v>
      </c>
      <c r="Y298">
        <v>2</v>
      </c>
      <c r="Z298">
        <v>2</v>
      </c>
      <c r="AA298">
        <v>8</v>
      </c>
      <c r="AB298">
        <v>3</v>
      </c>
      <c r="AC298">
        <v>4</v>
      </c>
      <c r="AD298">
        <v>70</v>
      </c>
      <c r="AE298">
        <v>21</v>
      </c>
    </row>
    <row r="299" spans="1:31">
      <c r="A299" t="s">
        <v>795</v>
      </c>
      <c r="B299" t="str">
        <f t="shared" si="49"/>
        <v>General FE College incl Tertiary</v>
      </c>
      <c r="C299" t="str">
        <f t="shared" si="50"/>
        <v>Large</v>
      </c>
      <c r="D299" t="str">
        <f t="shared" si="51"/>
        <v>Part-Time</v>
      </c>
      <c r="E299" t="str">
        <f t="shared" si="52"/>
        <v>level 2</v>
      </c>
      <c r="F299" t="str">
        <f t="shared" si="53"/>
        <v>Applied Subjects and Skills</v>
      </c>
      <c r="G299" t="str">
        <f t="shared" si="54"/>
        <v>Mature</v>
      </c>
      <c r="H299" t="str">
        <f t="shared" si="55"/>
        <v>Male</v>
      </c>
      <c r="I299" t="str">
        <f t="shared" si="56"/>
        <v>Very High White</v>
      </c>
      <c r="J299" t="str">
        <f t="shared" si="48"/>
        <v>CC-L9</v>
      </c>
      <c r="K299">
        <f t="shared" si="59"/>
        <v>11</v>
      </c>
      <c r="L299" t="str">
        <f t="shared" si="57"/>
        <v>SC-L12</v>
      </c>
      <c r="M299">
        <f t="shared" si="58"/>
        <v>6</v>
      </c>
      <c r="S299" t="s">
        <v>255</v>
      </c>
      <c r="T299">
        <v>1</v>
      </c>
      <c r="U299">
        <v>3</v>
      </c>
      <c r="V299">
        <v>1</v>
      </c>
      <c r="W299">
        <v>3</v>
      </c>
      <c r="X299">
        <v>8</v>
      </c>
      <c r="Y299">
        <v>2</v>
      </c>
      <c r="Z299">
        <v>3</v>
      </c>
      <c r="AA299">
        <v>1</v>
      </c>
      <c r="AB299">
        <v>2</v>
      </c>
      <c r="AC299">
        <v>3</v>
      </c>
      <c r="AD299">
        <v>32</v>
      </c>
      <c r="AE299">
        <v>55</v>
      </c>
    </row>
    <row r="300" spans="1:31">
      <c r="A300" t="s">
        <v>796</v>
      </c>
      <c r="B300" t="str">
        <f t="shared" si="49"/>
        <v>General FE College incl Tertiary</v>
      </c>
      <c r="C300" t="str">
        <f t="shared" si="50"/>
        <v>Medium</v>
      </c>
      <c r="D300" t="str">
        <f t="shared" si="51"/>
        <v>Part-Time</v>
      </c>
      <c r="E300" t="str">
        <f t="shared" si="52"/>
        <v>level 2</v>
      </c>
      <c r="F300" t="str">
        <f t="shared" si="53"/>
        <v>Applied Subjects and Skills</v>
      </c>
      <c r="G300" t="str">
        <f t="shared" si="54"/>
        <v>Mature</v>
      </c>
      <c r="H300" t="str">
        <f t="shared" si="55"/>
        <v>Balanced</v>
      </c>
      <c r="I300" t="str">
        <f t="shared" si="56"/>
        <v>High White</v>
      </c>
      <c r="J300" t="str">
        <f t="shared" si="48"/>
        <v>CC-M17</v>
      </c>
      <c r="K300">
        <f t="shared" si="59"/>
        <v>11</v>
      </c>
      <c r="L300" t="str">
        <f t="shared" si="57"/>
        <v>SC-M1</v>
      </c>
      <c r="M300">
        <f t="shared" si="58"/>
        <v>2</v>
      </c>
      <c r="S300" t="s">
        <v>307</v>
      </c>
      <c r="T300">
        <v>1</v>
      </c>
      <c r="U300">
        <v>2</v>
      </c>
      <c r="V300">
        <v>1</v>
      </c>
      <c r="W300">
        <v>3</v>
      </c>
      <c r="X300">
        <v>8</v>
      </c>
      <c r="Y300">
        <v>2</v>
      </c>
      <c r="Z300">
        <v>2</v>
      </c>
      <c r="AA300">
        <v>8</v>
      </c>
      <c r="AB300">
        <v>2</v>
      </c>
      <c r="AC300">
        <v>4</v>
      </c>
      <c r="AD300">
        <v>34</v>
      </c>
      <c r="AE300">
        <v>24</v>
      </c>
    </row>
    <row r="301" spans="1:31">
      <c r="A301" t="s">
        <v>910</v>
      </c>
      <c r="B301" t="str">
        <f t="shared" si="49"/>
        <v>General FE College incl Tertiary</v>
      </c>
      <c r="C301" t="str">
        <f t="shared" si="50"/>
        <v>Very Large</v>
      </c>
      <c r="D301" t="str">
        <f t="shared" si="51"/>
        <v>Part-Time</v>
      </c>
      <c r="E301" t="str">
        <f t="shared" si="52"/>
        <v>level 2</v>
      </c>
      <c r="F301" t="str">
        <f t="shared" si="53"/>
        <v>Applied Subjects and Skills</v>
      </c>
      <c r="G301" t="str">
        <f t="shared" si="54"/>
        <v>Mature</v>
      </c>
      <c r="H301" t="str">
        <f t="shared" si="55"/>
        <v>Male</v>
      </c>
      <c r="I301" t="str">
        <f t="shared" si="56"/>
        <v>High White</v>
      </c>
      <c r="J301" t="str">
        <f t="shared" si="48"/>
        <v>CC-VL12</v>
      </c>
      <c r="K301">
        <f t="shared" si="59"/>
        <v>11</v>
      </c>
      <c r="L301" t="str">
        <f t="shared" si="57"/>
        <v>SC-VL9</v>
      </c>
      <c r="M301">
        <f t="shared" si="58"/>
        <v>6</v>
      </c>
      <c r="S301" t="s">
        <v>329</v>
      </c>
      <c r="T301">
        <v>1</v>
      </c>
      <c r="U301">
        <v>4</v>
      </c>
      <c r="V301">
        <v>1</v>
      </c>
      <c r="W301">
        <v>3</v>
      </c>
      <c r="X301">
        <v>8</v>
      </c>
      <c r="Y301">
        <v>2</v>
      </c>
      <c r="Z301">
        <v>3</v>
      </c>
      <c r="AA301">
        <v>8</v>
      </c>
      <c r="AB301">
        <v>2</v>
      </c>
      <c r="AC301">
        <v>3</v>
      </c>
      <c r="AD301">
        <v>29</v>
      </c>
      <c r="AE301">
        <v>47</v>
      </c>
    </row>
    <row r="302" spans="1:31">
      <c r="A302" t="s">
        <v>797</v>
      </c>
      <c r="B302" t="str">
        <f t="shared" si="49"/>
        <v>General FE College incl Tertiary</v>
      </c>
      <c r="C302" t="str">
        <f t="shared" si="50"/>
        <v>Medium</v>
      </c>
      <c r="D302" t="str">
        <f t="shared" si="51"/>
        <v>Balanced</v>
      </c>
      <c r="E302" t="str">
        <f t="shared" si="52"/>
        <v>level 2</v>
      </c>
      <c r="F302" t="str">
        <f t="shared" si="53"/>
        <v>Applied Subjects and Skills</v>
      </c>
      <c r="G302" t="str">
        <f t="shared" si="54"/>
        <v>Mature</v>
      </c>
      <c r="H302" t="str">
        <f t="shared" si="55"/>
        <v>Balanced</v>
      </c>
      <c r="I302" t="str">
        <f t="shared" si="56"/>
        <v>Very High White</v>
      </c>
      <c r="J302" t="str">
        <f t="shared" si="48"/>
        <v>CC-M8</v>
      </c>
      <c r="K302">
        <f t="shared" si="59"/>
        <v>4</v>
      </c>
      <c r="L302" t="str">
        <f t="shared" si="57"/>
        <v>SC-M5</v>
      </c>
      <c r="M302">
        <f t="shared" si="58"/>
        <v>2</v>
      </c>
      <c r="S302" t="s">
        <v>212</v>
      </c>
      <c r="T302">
        <v>1</v>
      </c>
      <c r="U302">
        <v>2</v>
      </c>
      <c r="V302">
        <v>2</v>
      </c>
      <c r="W302">
        <v>3</v>
      </c>
      <c r="X302">
        <v>8</v>
      </c>
      <c r="Y302">
        <v>2</v>
      </c>
      <c r="Z302">
        <v>2</v>
      </c>
      <c r="AA302">
        <v>1</v>
      </c>
      <c r="AB302">
        <v>6</v>
      </c>
      <c r="AC302">
        <v>4</v>
      </c>
      <c r="AD302">
        <v>46</v>
      </c>
      <c r="AE302">
        <v>19</v>
      </c>
    </row>
    <row r="303" spans="1:31">
      <c r="A303" t="s">
        <v>798</v>
      </c>
      <c r="B303" t="str">
        <f t="shared" si="49"/>
        <v>Sixth form college</v>
      </c>
      <c r="C303" t="str">
        <f t="shared" si="50"/>
        <v>Small</v>
      </c>
      <c r="D303" t="str">
        <f t="shared" si="51"/>
        <v>Full-Time</v>
      </c>
      <c r="E303" t="str">
        <f t="shared" si="52"/>
        <v>Level 3</v>
      </c>
      <c r="F303" t="str">
        <f t="shared" si="53"/>
        <v>Liberal arts and sciences</v>
      </c>
      <c r="G303" t="str">
        <f t="shared" si="54"/>
        <v>Young</v>
      </c>
      <c r="H303" t="str">
        <f t="shared" si="55"/>
        <v>Female</v>
      </c>
      <c r="I303" t="str">
        <f t="shared" si="56"/>
        <v>Very High White</v>
      </c>
      <c r="J303" t="str">
        <f t="shared" si="48"/>
        <v>CC-S13</v>
      </c>
      <c r="K303">
        <f t="shared" si="59"/>
        <v>6</v>
      </c>
      <c r="L303" t="str">
        <f t="shared" si="57"/>
        <v>SC-S23</v>
      </c>
      <c r="M303">
        <f t="shared" si="58"/>
        <v>10</v>
      </c>
      <c r="S303" t="s">
        <v>95</v>
      </c>
      <c r="T303">
        <v>2</v>
      </c>
      <c r="U303">
        <v>1</v>
      </c>
      <c r="V303">
        <v>3</v>
      </c>
      <c r="W303">
        <v>2</v>
      </c>
      <c r="X303">
        <v>6</v>
      </c>
      <c r="Y303">
        <v>1</v>
      </c>
      <c r="Z303">
        <v>1</v>
      </c>
      <c r="AA303">
        <v>1</v>
      </c>
      <c r="AB303">
        <v>1</v>
      </c>
      <c r="AC303">
        <v>9</v>
      </c>
      <c r="AD303">
        <v>26</v>
      </c>
      <c r="AE303">
        <v>48</v>
      </c>
    </row>
    <row r="304" spans="1:31">
      <c r="A304" t="s">
        <v>799</v>
      </c>
      <c r="B304" t="str">
        <f t="shared" si="49"/>
        <v>Sixth form college</v>
      </c>
      <c r="C304" t="str">
        <f t="shared" si="50"/>
        <v>Small</v>
      </c>
      <c r="D304" t="str">
        <f t="shared" si="51"/>
        <v>Full-Time</v>
      </c>
      <c r="E304" t="str">
        <f t="shared" si="52"/>
        <v>Level 3</v>
      </c>
      <c r="F304" t="str">
        <f t="shared" si="53"/>
        <v>Broad Subject Mix</v>
      </c>
      <c r="G304" t="str">
        <f t="shared" si="54"/>
        <v>Young</v>
      </c>
      <c r="H304" t="str">
        <f t="shared" si="55"/>
        <v>Female</v>
      </c>
      <c r="I304" t="str">
        <f t="shared" si="56"/>
        <v>African and Caribbean</v>
      </c>
      <c r="J304" t="str">
        <f t="shared" si="48"/>
        <v>CC-S12</v>
      </c>
      <c r="K304">
        <f t="shared" si="59"/>
        <v>14</v>
      </c>
      <c r="L304" t="str">
        <f t="shared" si="57"/>
        <v>SC-S24</v>
      </c>
      <c r="M304">
        <f t="shared" si="58"/>
        <v>9</v>
      </c>
      <c r="S304" t="s">
        <v>82</v>
      </c>
      <c r="T304">
        <v>2</v>
      </c>
      <c r="U304">
        <v>1</v>
      </c>
      <c r="V304">
        <v>3</v>
      </c>
      <c r="W304">
        <v>2</v>
      </c>
      <c r="X304">
        <v>7</v>
      </c>
      <c r="Y304">
        <v>1</v>
      </c>
      <c r="Z304">
        <v>1</v>
      </c>
      <c r="AA304">
        <v>2</v>
      </c>
      <c r="AB304">
        <v>14</v>
      </c>
      <c r="AC304">
        <v>10</v>
      </c>
      <c r="AD304">
        <v>27</v>
      </c>
      <c r="AE304">
        <v>34</v>
      </c>
    </row>
    <row r="305" spans="1:31">
      <c r="A305" t="s">
        <v>800</v>
      </c>
      <c r="B305" t="str">
        <f t="shared" si="49"/>
        <v>Specialist Designated college</v>
      </c>
      <c r="C305" t="str">
        <f t="shared" si="50"/>
        <v>Very Large</v>
      </c>
      <c r="D305" t="str">
        <f t="shared" si="51"/>
        <v>Part-Time</v>
      </c>
      <c r="E305" t="str">
        <f t="shared" si="52"/>
        <v>unclassified level</v>
      </c>
      <c r="F305" t="str">
        <f t="shared" si="53"/>
        <v>Arts and Languages</v>
      </c>
      <c r="G305" t="str">
        <f t="shared" si="54"/>
        <v>Mature</v>
      </c>
      <c r="H305" t="str">
        <f t="shared" si="55"/>
        <v>Female</v>
      </c>
      <c r="I305" t="str">
        <f t="shared" si="56"/>
        <v>Multiple</v>
      </c>
      <c r="J305" t="str">
        <f t="shared" si="48"/>
        <v>CC-VL6</v>
      </c>
      <c r="K305">
        <f t="shared" si="59"/>
        <v>14</v>
      </c>
      <c r="L305" t="str">
        <f t="shared" si="57"/>
        <v>SC-VL7</v>
      </c>
      <c r="M305">
        <f t="shared" si="58"/>
        <v>3</v>
      </c>
      <c r="S305" t="s">
        <v>18</v>
      </c>
      <c r="T305">
        <v>5</v>
      </c>
      <c r="U305">
        <v>4</v>
      </c>
      <c r="V305">
        <v>1</v>
      </c>
      <c r="W305">
        <v>5</v>
      </c>
      <c r="X305">
        <v>1</v>
      </c>
      <c r="Y305">
        <v>2</v>
      </c>
      <c r="Z305">
        <v>1</v>
      </c>
      <c r="AA305">
        <v>7</v>
      </c>
      <c r="AB305">
        <v>14</v>
      </c>
      <c r="AC305">
        <v>8</v>
      </c>
      <c r="AD305">
        <v>69</v>
      </c>
      <c r="AE305">
        <v>8</v>
      </c>
    </row>
    <row r="306" spans="1:31">
      <c r="A306" t="s">
        <v>911</v>
      </c>
      <c r="B306" t="str">
        <f t="shared" si="49"/>
        <v>General FE College incl Tertiary</v>
      </c>
      <c r="C306" t="str">
        <f t="shared" si="50"/>
        <v>Very Large</v>
      </c>
      <c r="D306" t="str">
        <f t="shared" si="51"/>
        <v>Balanced</v>
      </c>
      <c r="E306" t="str">
        <f t="shared" si="52"/>
        <v>level 2</v>
      </c>
      <c r="F306" t="str">
        <f t="shared" si="53"/>
        <v>Applied Subjects and Skills</v>
      </c>
      <c r="G306" t="str">
        <f t="shared" si="54"/>
        <v>Mature</v>
      </c>
      <c r="H306" t="str">
        <f t="shared" si="55"/>
        <v>Male</v>
      </c>
      <c r="I306" t="str">
        <f t="shared" si="56"/>
        <v>African and Other Whites and White British</v>
      </c>
      <c r="J306" t="str">
        <f t="shared" si="48"/>
        <v>CC-VL3</v>
      </c>
      <c r="K306">
        <f t="shared" si="59"/>
        <v>4</v>
      </c>
      <c r="L306" t="str">
        <f t="shared" si="57"/>
        <v>SC-VL10</v>
      </c>
      <c r="M306">
        <f t="shared" si="58"/>
        <v>5</v>
      </c>
      <c r="S306" t="s">
        <v>171</v>
      </c>
      <c r="T306">
        <v>1</v>
      </c>
      <c r="U306">
        <v>4</v>
      </c>
      <c r="V306">
        <v>2</v>
      </c>
      <c r="W306">
        <v>3</v>
      </c>
      <c r="X306">
        <v>8</v>
      </c>
      <c r="Y306">
        <v>2</v>
      </c>
      <c r="Z306">
        <v>3</v>
      </c>
      <c r="AA306">
        <v>4</v>
      </c>
      <c r="AB306">
        <v>6</v>
      </c>
      <c r="AC306">
        <v>6</v>
      </c>
      <c r="AD306">
        <v>44</v>
      </c>
      <c r="AE306">
        <v>52</v>
      </c>
    </row>
    <row r="307" spans="1:31">
      <c r="A307" t="s">
        <v>885</v>
      </c>
      <c r="B307" t="str">
        <f t="shared" si="49"/>
        <v>Sixth form college</v>
      </c>
      <c r="C307" t="str">
        <f t="shared" si="50"/>
        <v>Small</v>
      </c>
      <c r="D307" t="str">
        <f t="shared" si="51"/>
        <v>Full-Time</v>
      </c>
      <c r="E307" t="str">
        <f t="shared" si="52"/>
        <v>Level 3</v>
      </c>
      <c r="F307" t="str">
        <f t="shared" si="53"/>
        <v>Liberal arts and sciences</v>
      </c>
      <c r="G307" t="str">
        <f t="shared" si="54"/>
        <v>Young</v>
      </c>
      <c r="H307" t="str">
        <f t="shared" si="55"/>
        <v>Female</v>
      </c>
      <c r="I307" t="str">
        <f t="shared" si="56"/>
        <v>Very High White</v>
      </c>
      <c r="J307" t="str">
        <f t="shared" si="48"/>
        <v>CC-S13</v>
      </c>
      <c r="K307">
        <f t="shared" si="59"/>
        <v>6</v>
      </c>
      <c r="L307" t="str">
        <f t="shared" si="57"/>
        <v>SC-S23</v>
      </c>
      <c r="M307">
        <f t="shared" si="58"/>
        <v>10</v>
      </c>
      <c r="S307" t="s">
        <v>132</v>
      </c>
      <c r="T307">
        <v>2</v>
      </c>
      <c r="U307">
        <v>1</v>
      </c>
      <c r="V307">
        <v>3</v>
      </c>
      <c r="W307">
        <v>2</v>
      </c>
      <c r="X307">
        <v>6</v>
      </c>
      <c r="Y307">
        <v>1</v>
      </c>
      <c r="Z307">
        <v>1</v>
      </c>
      <c r="AA307">
        <v>1</v>
      </c>
      <c r="AB307">
        <v>1</v>
      </c>
      <c r="AC307">
        <v>9</v>
      </c>
      <c r="AD307">
        <v>26</v>
      </c>
      <c r="AE307">
        <v>48</v>
      </c>
    </row>
    <row r="308" spans="1:31">
      <c r="A308" t="s">
        <v>886</v>
      </c>
      <c r="B308" t="str">
        <f t="shared" si="49"/>
        <v>General FE College incl Tertiary</v>
      </c>
      <c r="C308" t="str">
        <f t="shared" si="50"/>
        <v>Large</v>
      </c>
      <c r="D308" t="str">
        <f t="shared" si="51"/>
        <v>Balanced</v>
      </c>
      <c r="E308" t="str">
        <f t="shared" si="52"/>
        <v>level 2</v>
      </c>
      <c r="F308" t="str">
        <f t="shared" si="53"/>
        <v>Broad Subject Mix</v>
      </c>
      <c r="G308" t="str">
        <f t="shared" si="54"/>
        <v>Mature</v>
      </c>
      <c r="H308" t="str">
        <f t="shared" si="55"/>
        <v>Balanced</v>
      </c>
      <c r="I308" t="str">
        <f t="shared" si="56"/>
        <v>Very High White</v>
      </c>
      <c r="J308" t="str">
        <f t="shared" si="48"/>
        <v>CC-L5</v>
      </c>
      <c r="K308">
        <f t="shared" si="59"/>
        <v>5</v>
      </c>
      <c r="L308" t="str">
        <f t="shared" si="57"/>
        <v>SC-L4</v>
      </c>
      <c r="M308">
        <f t="shared" si="58"/>
        <v>2</v>
      </c>
      <c r="S308" t="s">
        <v>261</v>
      </c>
      <c r="T308">
        <v>1</v>
      </c>
      <c r="U308">
        <v>3</v>
      </c>
      <c r="V308">
        <v>2</v>
      </c>
      <c r="W308">
        <v>3</v>
      </c>
      <c r="X308">
        <v>7</v>
      </c>
      <c r="Y308">
        <v>2</v>
      </c>
      <c r="Z308">
        <v>2</v>
      </c>
      <c r="AA308">
        <v>1</v>
      </c>
      <c r="AB308">
        <v>9</v>
      </c>
      <c r="AC308">
        <v>4</v>
      </c>
      <c r="AD308">
        <v>51</v>
      </c>
      <c r="AE308">
        <v>32</v>
      </c>
    </row>
    <row r="309" spans="1:31">
      <c r="A309" t="s">
        <v>887</v>
      </c>
      <c r="B309" t="str">
        <f t="shared" si="49"/>
        <v>Special College</v>
      </c>
      <c r="C309" t="str">
        <f t="shared" si="50"/>
        <v>Small</v>
      </c>
      <c r="D309" t="str">
        <f t="shared" si="51"/>
        <v>Part-Time</v>
      </c>
      <c r="E309" t="str">
        <f t="shared" si="52"/>
        <v>low level (entry and 1)</v>
      </c>
      <c r="F309" t="str">
        <f t="shared" si="53"/>
        <v>Preperation for life and work</v>
      </c>
      <c r="G309" t="str">
        <f t="shared" si="54"/>
        <v>Young</v>
      </c>
      <c r="H309" t="str">
        <f t="shared" si="55"/>
        <v>Male</v>
      </c>
      <c r="I309" t="str">
        <f t="shared" si="56"/>
        <v>Very High White</v>
      </c>
      <c r="J309" t="str">
        <f t="shared" si="48"/>
        <v>CC-S20</v>
      </c>
      <c r="K309">
        <f t="shared" si="59"/>
        <v>14</v>
      </c>
      <c r="L309" t="str">
        <f t="shared" si="57"/>
        <v>SC-S27</v>
      </c>
      <c r="M309">
        <f t="shared" si="58"/>
        <v>12</v>
      </c>
      <c r="S309" t="s">
        <v>38</v>
      </c>
      <c r="T309">
        <v>3</v>
      </c>
      <c r="U309">
        <v>1</v>
      </c>
      <c r="V309">
        <v>1</v>
      </c>
      <c r="W309">
        <v>4</v>
      </c>
      <c r="X309">
        <v>5</v>
      </c>
      <c r="Y309">
        <v>1</v>
      </c>
      <c r="Z309">
        <v>3</v>
      </c>
      <c r="AA309">
        <v>1</v>
      </c>
      <c r="AB309">
        <v>14</v>
      </c>
      <c r="AC309">
        <v>11</v>
      </c>
      <c r="AD309">
        <v>60</v>
      </c>
      <c r="AE309">
        <v>53</v>
      </c>
    </row>
    <row r="310" spans="1:31">
      <c r="A310" t="s">
        <v>801</v>
      </c>
      <c r="B310" t="str">
        <f t="shared" si="49"/>
        <v>Special College</v>
      </c>
      <c r="C310" t="str">
        <f t="shared" si="50"/>
        <v>Small</v>
      </c>
      <c r="D310" t="str">
        <f t="shared" si="51"/>
        <v>Full-Time</v>
      </c>
      <c r="E310" t="str">
        <f t="shared" si="52"/>
        <v>low level (entry and 1)</v>
      </c>
      <c r="F310" t="str">
        <f t="shared" si="53"/>
        <v>Preperation for life and work</v>
      </c>
      <c r="G310" t="str">
        <f t="shared" si="54"/>
        <v>Young</v>
      </c>
      <c r="H310" t="str">
        <f t="shared" si="55"/>
        <v>Balanced</v>
      </c>
      <c r="I310" t="str">
        <f t="shared" si="56"/>
        <v>Very High White</v>
      </c>
      <c r="J310" t="str">
        <f t="shared" si="48"/>
        <v>CC-S14</v>
      </c>
      <c r="K310">
        <f t="shared" si="59"/>
        <v>7</v>
      </c>
      <c r="L310" t="str">
        <f t="shared" si="57"/>
        <v>SC-S17</v>
      </c>
      <c r="M310">
        <f t="shared" si="58"/>
        <v>8</v>
      </c>
      <c r="S310" t="s">
        <v>41</v>
      </c>
      <c r="T310">
        <v>3</v>
      </c>
      <c r="U310">
        <v>1</v>
      </c>
      <c r="V310">
        <v>3</v>
      </c>
      <c r="W310">
        <v>4</v>
      </c>
      <c r="X310">
        <v>5</v>
      </c>
      <c r="Y310">
        <v>1</v>
      </c>
      <c r="Z310">
        <v>2</v>
      </c>
      <c r="AA310">
        <v>1</v>
      </c>
      <c r="AB310">
        <v>13</v>
      </c>
      <c r="AC310">
        <v>2</v>
      </c>
      <c r="AD310">
        <v>67</v>
      </c>
      <c r="AE310">
        <v>17</v>
      </c>
    </row>
    <row r="311" spans="1:31">
      <c r="A311" t="s">
        <v>802</v>
      </c>
      <c r="B311" t="str">
        <f t="shared" si="49"/>
        <v>Sixth form college</v>
      </c>
      <c r="C311" t="str">
        <f t="shared" si="50"/>
        <v>Small</v>
      </c>
      <c r="D311" t="str">
        <f t="shared" si="51"/>
        <v>Balanced</v>
      </c>
      <c r="E311" t="str">
        <f t="shared" si="52"/>
        <v>Level 3</v>
      </c>
      <c r="F311" t="str">
        <f t="shared" si="53"/>
        <v>Liberal arts and sciences</v>
      </c>
      <c r="G311" t="str">
        <f t="shared" si="54"/>
        <v>Mature</v>
      </c>
      <c r="H311" t="str">
        <f t="shared" si="55"/>
        <v>Female</v>
      </c>
      <c r="I311" t="str">
        <f t="shared" si="56"/>
        <v>High White</v>
      </c>
      <c r="J311" t="str">
        <f t="shared" si="48"/>
        <v>CC-S1</v>
      </c>
      <c r="K311">
        <f t="shared" si="59"/>
        <v>14</v>
      </c>
      <c r="L311" t="str">
        <f t="shared" si="57"/>
        <v>SC-S5</v>
      </c>
      <c r="M311">
        <f t="shared" si="58"/>
        <v>4</v>
      </c>
      <c r="S311" t="s">
        <v>87</v>
      </c>
      <c r="T311">
        <v>2</v>
      </c>
      <c r="U311">
        <v>1</v>
      </c>
      <c r="V311">
        <v>2</v>
      </c>
      <c r="W311">
        <v>2</v>
      </c>
      <c r="X311">
        <v>6</v>
      </c>
      <c r="Y311">
        <v>2</v>
      </c>
      <c r="Z311">
        <v>1</v>
      </c>
      <c r="AA311">
        <v>8</v>
      </c>
      <c r="AB311">
        <v>14</v>
      </c>
      <c r="AC311">
        <v>1</v>
      </c>
      <c r="AD311">
        <v>25</v>
      </c>
      <c r="AE311">
        <v>20</v>
      </c>
    </row>
    <row r="312" spans="1:31">
      <c r="A312" t="s">
        <v>803</v>
      </c>
      <c r="B312" t="str">
        <f t="shared" si="49"/>
        <v>General FE College incl Tertiary</v>
      </c>
      <c r="C312" t="str">
        <f t="shared" si="50"/>
        <v>Very Large</v>
      </c>
      <c r="D312" t="str">
        <f t="shared" si="51"/>
        <v>Part-Time</v>
      </c>
      <c r="E312" t="str">
        <f t="shared" si="52"/>
        <v>level 2</v>
      </c>
      <c r="F312" t="str">
        <f t="shared" si="53"/>
        <v>Applied Subjects and Skills</v>
      </c>
      <c r="G312" t="str">
        <f t="shared" si="54"/>
        <v>Mature</v>
      </c>
      <c r="H312" t="str">
        <f t="shared" si="55"/>
        <v>Male</v>
      </c>
      <c r="I312" t="str">
        <f t="shared" si="56"/>
        <v>High White</v>
      </c>
      <c r="J312" t="str">
        <f t="shared" si="48"/>
        <v>CC-VL12</v>
      </c>
      <c r="K312">
        <f t="shared" si="59"/>
        <v>11</v>
      </c>
      <c r="L312" t="str">
        <f t="shared" si="57"/>
        <v>SC-VL9</v>
      </c>
      <c r="M312">
        <f t="shared" si="58"/>
        <v>6</v>
      </c>
      <c r="S312" t="s">
        <v>150</v>
      </c>
      <c r="T312">
        <v>1</v>
      </c>
      <c r="U312">
        <v>4</v>
      </c>
      <c r="V312">
        <v>1</v>
      </c>
      <c r="W312">
        <v>3</v>
      </c>
      <c r="X312">
        <v>8</v>
      </c>
      <c r="Y312">
        <v>2</v>
      </c>
      <c r="Z312">
        <v>3</v>
      </c>
      <c r="AA312">
        <v>8</v>
      </c>
      <c r="AB312">
        <v>2</v>
      </c>
      <c r="AC312">
        <v>3</v>
      </c>
      <c r="AD312">
        <v>29</v>
      </c>
      <c r="AE312">
        <v>47</v>
      </c>
    </row>
    <row r="313" spans="1:31">
      <c r="A313" t="s">
        <v>804</v>
      </c>
      <c r="B313" t="str">
        <f t="shared" si="49"/>
        <v>General FE College incl Tertiary</v>
      </c>
      <c r="C313" t="str">
        <f t="shared" si="50"/>
        <v>Large</v>
      </c>
      <c r="D313" t="str">
        <f t="shared" si="51"/>
        <v>Balanced</v>
      </c>
      <c r="E313" t="str">
        <f t="shared" si="52"/>
        <v>level 2</v>
      </c>
      <c r="F313" t="str">
        <f t="shared" si="53"/>
        <v>Applied Subjects and Skills</v>
      </c>
      <c r="G313" t="str">
        <f t="shared" si="54"/>
        <v>Mature</v>
      </c>
      <c r="H313" t="str">
        <f t="shared" si="55"/>
        <v>Male</v>
      </c>
      <c r="I313" t="str">
        <f t="shared" si="56"/>
        <v>High White</v>
      </c>
      <c r="J313" t="str">
        <f t="shared" si="48"/>
        <v>CC-L4</v>
      </c>
      <c r="K313">
        <f t="shared" si="59"/>
        <v>4</v>
      </c>
      <c r="L313" t="str">
        <f t="shared" si="57"/>
        <v>SC-L9</v>
      </c>
      <c r="M313">
        <f t="shared" si="58"/>
        <v>6</v>
      </c>
      <c r="S313" t="s">
        <v>147</v>
      </c>
      <c r="T313">
        <v>1</v>
      </c>
      <c r="U313">
        <v>3</v>
      </c>
      <c r="V313">
        <v>2</v>
      </c>
      <c r="W313">
        <v>3</v>
      </c>
      <c r="X313">
        <v>8</v>
      </c>
      <c r="Y313">
        <v>2</v>
      </c>
      <c r="Z313">
        <v>3</v>
      </c>
      <c r="AA313">
        <v>8</v>
      </c>
      <c r="AB313">
        <v>6</v>
      </c>
      <c r="AC313">
        <v>3</v>
      </c>
      <c r="AD313">
        <v>42</v>
      </c>
      <c r="AE313">
        <v>54</v>
      </c>
    </row>
    <row r="314" spans="1:31">
      <c r="A314" t="s">
        <v>805</v>
      </c>
      <c r="B314" t="str">
        <f t="shared" si="49"/>
        <v>Sixth form college</v>
      </c>
      <c r="C314" t="str">
        <f t="shared" si="50"/>
        <v>Small</v>
      </c>
      <c r="D314" t="str">
        <f t="shared" si="51"/>
        <v>Full-Time</v>
      </c>
      <c r="E314" t="str">
        <f t="shared" si="52"/>
        <v>Level 3</v>
      </c>
      <c r="F314" t="str">
        <f t="shared" si="53"/>
        <v>Liberal arts and sciences</v>
      </c>
      <c r="G314" t="str">
        <f t="shared" si="54"/>
        <v>Young</v>
      </c>
      <c r="H314" t="str">
        <f t="shared" si="55"/>
        <v>Female</v>
      </c>
      <c r="I314" t="str">
        <f t="shared" si="56"/>
        <v>Multiple</v>
      </c>
      <c r="J314" t="str">
        <f t="shared" si="48"/>
        <v>CC-S13</v>
      </c>
      <c r="K314">
        <f t="shared" si="59"/>
        <v>6</v>
      </c>
      <c r="L314" t="str">
        <f t="shared" si="57"/>
        <v>SC-S22</v>
      </c>
      <c r="M314">
        <f t="shared" si="58"/>
        <v>9</v>
      </c>
      <c r="S314" t="s">
        <v>56</v>
      </c>
      <c r="T314">
        <v>2</v>
      </c>
      <c r="U314">
        <v>1</v>
      </c>
      <c r="V314">
        <v>3</v>
      </c>
      <c r="W314">
        <v>2</v>
      </c>
      <c r="X314">
        <v>6</v>
      </c>
      <c r="Y314">
        <v>1</v>
      </c>
      <c r="Z314">
        <v>1</v>
      </c>
      <c r="AA314">
        <v>7</v>
      </c>
      <c r="AB314">
        <v>1</v>
      </c>
      <c r="AC314">
        <v>10</v>
      </c>
      <c r="AD314">
        <v>26</v>
      </c>
      <c r="AE314">
        <v>11</v>
      </c>
    </row>
    <row r="315" spans="1:31">
      <c r="A315" t="s">
        <v>806</v>
      </c>
      <c r="B315" t="str">
        <f t="shared" si="49"/>
        <v>General FE College incl Tertiary</v>
      </c>
      <c r="C315" t="str">
        <f t="shared" si="50"/>
        <v>Very Large</v>
      </c>
      <c r="D315" t="str">
        <f t="shared" si="51"/>
        <v>Balanced</v>
      </c>
      <c r="E315" t="str">
        <f t="shared" si="52"/>
        <v>level 2</v>
      </c>
      <c r="F315" t="str">
        <f t="shared" si="53"/>
        <v>Broad Subject Mix</v>
      </c>
      <c r="G315" t="str">
        <f t="shared" si="54"/>
        <v>Mature</v>
      </c>
      <c r="H315" t="str">
        <f t="shared" si="55"/>
        <v>Balanced</v>
      </c>
      <c r="I315" t="str">
        <f t="shared" si="56"/>
        <v>High White</v>
      </c>
      <c r="J315" t="str">
        <f t="shared" si="48"/>
        <v>CC-VL4</v>
      </c>
      <c r="K315">
        <f t="shared" si="59"/>
        <v>5</v>
      </c>
      <c r="L315" t="str">
        <f t="shared" si="57"/>
        <v>SC-VL1</v>
      </c>
      <c r="M315">
        <f t="shared" si="58"/>
        <v>2</v>
      </c>
      <c r="S315" t="s">
        <v>211</v>
      </c>
      <c r="T315">
        <v>1</v>
      </c>
      <c r="U315">
        <v>4</v>
      </c>
      <c r="V315">
        <v>2</v>
      </c>
      <c r="W315">
        <v>3</v>
      </c>
      <c r="X315">
        <v>7</v>
      </c>
      <c r="Y315">
        <v>2</v>
      </c>
      <c r="Z315">
        <v>2</v>
      </c>
      <c r="AA315">
        <v>8</v>
      </c>
      <c r="AB315">
        <v>9</v>
      </c>
      <c r="AC315">
        <v>4</v>
      </c>
      <c r="AD315">
        <v>47</v>
      </c>
      <c r="AE315">
        <v>21</v>
      </c>
    </row>
    <row r="316" spans="1:31">
      <c r="A316" t="s">
        <v>807</v>
      </c>
      <c r="B316" t="str">
        <f t="shared" si="49"/>
        <v>Sixth form college</v>
      </c>
      <c r="C316" t="str">
        <f t="shared" si="50"/>
        <v>Small</v>
      </c>
      <c r="D316" t="str">
        <f t="shared" si="51"/>
        <v>Full-Time</v>
      </c>
      <c r="E316" t="str">
        <f t="shared" si="52"/>
        <v>Level 3</v>
      </c>
      <c r="F316" t="str">
        <f t="shared" si="53"/>
        <v>Liberal arts and sciences</v>
      </c>
      <c r="G316" t="str">
        <f t="shared" si="54"/>
        <v>Young</v>
      </c>
      <c r="H316" t="str">
        <f t="shared" si="55"/>
        <v>Balanced</v>
      </c>
      <c r="I316" t="str">
        <f t="shared" si="56"/>
        <v>Very High White</v>
      </c>
      <c r="J316" t="str">
        <f t="shared" si="48"/>
        <v>CC-S13</v>
      </c>
      <c r="K316">
        <f t="shared" si="59"/>
        <v>6</v>
      </c>
      <c r="L316" t="str">
        <f t="shared" si="57"/>
        <v>SC-S17</v>
      </c>
      <c r="M316">
        <f t="shared" si="58"/>
        <v>8</v>
      </c>
      <c r="S316" t="s">
        <v>104</v>
      </c>
      <c r="T316">
        <v>2</v>
      </c>
      <c r="U316">
        <v>1</v>
      </c>
      <c r="V316">
        <v>3</v>
      </c>
      <c r="W316">
        <v>2</v>
      </c>
      <c r="X316">
        <v>6</v>
      </c>
      <c r="Y316">
        <v>1</v>
      </c>
      <c r="Z316">
        <v>2</v>
      </c>
      <c r="AA316">
        <v>1</v>
      </c>
      <c r="AB316">
        <v>1</v>
      </c>
      <c r="AC316">
        <v>2</v>
      </c>
      <c r="AD316">
        <v>26</v>
      </c>
      <c r="AE316">
        <v>17</v>
      </c>
    </row>
    <row r="317" spans="1:31">
      <c r="A317" t="s">
        <v>808</v>
      </c>
      <c r="B317" t="str">
        <f t="shared" si="49"/>
        <v>Sixth form college</v>
      </c>
      <c r="C317" t="str">
        <f t="shared" si="50"/>
        <v>Small</v>
      </c>
      <c r="D317" t="str">
        <f t="shared" si="51"/>
        <v>Full-Time</v>
      </c>
      <c r="E317" t="str">
        <f t="shared" si="52"/>
        <v>Level 3</v>
      </c>
      <c r="F317" t="str">
        <f t="shared" si="53"/>
        <v>Liberal arts and sciences</v>
      </c>
      <c r="G317" t="str">
        <f t="shared" si="54"/>
        <v>Young</v>
      </c>
      <c r="H317" t="str">
        <f t="shared" si="55"/>
        <v>Balanced</v>
      </c>
      <c r="I317" t="str">
        <f t="shared" si="56"/>
        <v>Very High White</v>
      </c>
      <c r="J317" t="str">
        <f t="shared" si="48"/>
        <v>CC-S13</v>
      </c>
      <c r="K317">
        <f t="shared" si="59"/>
        <v>6</v>
      </c>
      <c r="L317" t="str">
        <f t="shared" si="57"/>
        <v>SC-S17</v>
      </c>
      <c r="M317">
        <f t="shared" si="58"/>
        <v>8</v>
      </c>
      <c r="S317" t="s">
        <v>135</v>
      </c>
      <c r="T317">
        <v>2</v>
      </c>
      <c r="U317">
        <v>1</v>
      </c>
      <c r="V317">
        <v>3</v>
      </c>
      <c r="W317">
        <v>2</v>
      </c>
      <c r="X317">
        <v>6</v>
      </c>
      <c r="Y317">
        <v>1</v>
      </c>
      <c r="Z317">
        <v>2</v>
      </c>
      <c r="AA317">
        <v>1</v>
      </c>
      <c r="AB317">
        <v>1</v>
      </c>
      <c r="AC317">
        <v>2</v>
      </c>
      <c r="AD317">
        <v>26</v>
      </c>
      <c r="AE317">
        <v>17</v>
      </c>
    </row>
    <row r="318" spans="1:31">
      <c r="A318" t="s">
        <v>809</v>
      </c>
      <c r="B318" t="str">
        <f t="shared" si="49"/>
        <v>Sixth form college</v>
      </c>
      <c r="C318" t="str">
        <f t="shared" si="50"/>
        <v>Small</v>
      </c>
      <c r="D318" t="str">
        <f t="shared" si="51"/>
        <v>Full-Time</v>
      </c>
      <c r="E318" t="str">
        <f t="shared" si="52"/>
        <v>Level 3</v>
      </c>
      <c r="F318" t="str">
        <f t="shared" si="53"/>
        <v>Liberal arts and sciences</v>
      </c>
      <c r="G318" t="str">
        <f t="shared" si="54"/>
        <v>Young</v>
      </c>
      <c r="H318" t="str">
        <f t="shared" si="55"/>
        <v>Balanced</v>
      </c>
      <c r="I318" t="str">
        <f t="shared" si="56"/>
        <v>Multiple</v>
      </c>
      <c r="J318" t="str">
        <f t="shared" si="48"/>
        <v>CC-S13</v>
      </c>
      <c r="K318">
        <f t="shared" si="59"/>
        <v>6</v>
      </c>
      <c r="L318" t="str">
        <f t="shared" si="57"/>
        <v>SC-S16</v>
      </c>
      <c r="M318">
        <f t="shared" si="58"/>
        <v>7</v>
      </c>
      <c r="S318" t="s">
        <v>116</v>
      </c>
      <c r="T318">
        <v>2</v>
      </c>
      <c r="U318">
        <v>1</v>
      </c>
      <c r="V318">
        <v>3</v>
      </c>
      <c r="W318">
        <v>2</v>
      </c>
      <c r="X318">
        <v>6</v>
      </c>
      <c r="Y318">
        <v>1</v>
      </c>
      <c r="Z318">
        <v>2</v>
      </c>
      <c r="AA318">
        <v>7</v>
      </c>
      <c r="AB318">
        <v>1</v>
      </c>
      <c r="AC318">
        <v>7</v>
      </c>
      <c r="AD318">
        <v>26</v>
      </c>
      <c r="AE318">
        <v>22</v>
      </c>
    </row>
    <row r="319" spans="1:31">
      <c r="A319" t="s">
        <v>810</v>
      </c>
      <c r="B319" t="str">
        <f t="shared" si="49"/>
        <v>Sixth form college</v>
      </c>
      <c r="C319" t="str">
        <f t="shared" si="50"/>
        <v>Small</v>
      </c>
      <c r="D319" t="str">
        <f t="shared" si="51"/>
        <v>Full-Time</v>
      </c>
      <c r="E319" t="str">
        <f t="shared" si="52"/>
        <v>Level 3</v>
      </c>
      <c r="F319" t="str">
        <f t="shared" si="53"/>
        <v>Liberal arts and sciences</v>
      </c>
      <c r="G319" t="str">
        <f t="shared" si="54"/>
        <v>Young</v>
      </c>
      <c r="H319" t="str">
        <f t="shared" si="55"/>
        <v>Female</v>
      </c>
      <c r="I319" t="str">
        <f t="shared" si="56"/>
        <v>Very High White</v>
      </c>
      <c r="J319" t="str">
        <f t="shared" si="48"/>
        <v>CC-S13</v>
      </c>
      <c r="K319">
        <f t="shared" si="59"/>
        <v>6</v>
      </c>
      <c r="L319" t="str">
        <f t="shared" si="57"/>
        <v>SC-S23</v>
      </c>
      <c r="M319">
        <f t="shared" si="58"/>
        <v>10</v>
      </c>
      <c r="S319" t="s">
        <v>128</v>
      </c>
      <c r="T319">
        <v>2</v>
      </c>
      <c r="U319">
        <v>1</v>
      </c>
      <c r="V319">
        <v>3</v>
      </c>
      <c r="W319">
        <v>2</v>
      </c>
      <c r="X319">
        <v>6</v>
      </c>
      <c r="Y319">
        <v>1</v>
      </c>
      <c r="Z319">
        <v>1</v>
      </c>
      <c r="AA319">
        <v>1</v>
      </c>
      <c r="AB319">
        <v>1</v>
      </c>
      <c r="AC319">
        <v>9</v>
      </c>
      <c r="AD319">
        <v>26</v>
      </c>
      <c r="AE319">
        <v>48</v>
      </c>
    </row>
    <row r="320" spans="1:31">
      <c r="A320" t="s">
        <v>811</v>
      </c>
      <c r="B320" t="str">
        <f t="shared" si="49"/>
        <v>Sixth form college</v>
      </c>
      <c r="C320" t="str">
        <f t="shared" si="50"/>
        <v>Medium</v>
      </c>
      <c r="D320" t="str">
        <f t="shared" si="51"/>
        <v>Balanced</v>
      </c>
      <c r="E320" t="str">
        <f t="shared" si="52"/>
        <v>Multiple</v>
      </c>
      <c r="F320" t="str">
        <f t="shared" si="53"/>
        <v>Broad Subject Mix</v>
      </c>
      <c r="G320" t="str">
        <f t="shared" si="54"/>
        <v>Mature</v>
      </c>
      <c r="H320" t="str">
        <f t="shared" si="55"/>
        <v>Female</v>
      </c>
      <c r="I320" t="str">
        <f t="shared" si="56"/>
        <v>Very High White</v>
      </c>
      <c r="J320" t="str">
        <f t="shared" si="48"/>
        <v>CC-M5</v>
      </c>
      <c r="K320">
        <f t="shared" si="59"/>
        <v>2</v>
      </c>
      <c r="L320" t="str">
        <f t="shared" si="57"/>
        <v>SC-M10</v>
      </c>
      <c r="M320">
        <f t="shared" si="58"/>
        <v>4</v>
      </c>
      <c r="S320" t="s">
        <v>63</v>
      </c>
      <c r="T320">
        <v>2</v>
      </c>
      <c r="U320">
        <v>2</v>
      </c>
      <c r="V320">
        <v>2</v>
      </c>
      <c r="W320">
        <v>1</v>
      </c>
      <c r="X320">
        <v>7</v>
      </c>
      <c r="Y320">
        <v>2</v>
      </c>
      <c r="Z320">
        <v>1</v>
      </c>
      <c r="AA320">
        <v>1</v>
      </c>
      <c r="AB320">
        <v>3</v>
      </c>
      <c r="AC320">
        <v>1</v>
      </c>
      <c r="AD320">
        <v>55</v>
      </c>
      <c r="AE320">
        <v>15</v>
      </c>
    </row>
    <row r="321" spans="1:31">
      <c r="A321" t="s">
        <v>812</v>
      </c>
      <c r="B321" t="str">
        <f t="shared" si="49"/>
        <v>General FE College incl Tertiary</v>
      </c>
      <c r="C321" t="str">
        <f t="shared" si="50"/>
        <v>Medium</v>
      </c>
      <c r="D321" t="str">
        <f t="shared" si="51"/>
        <v>Balanced</v>
      </c>
      <c r="E321" t="str">
        <f t="shared" si="52"/>
        <v>Multiple</v>
      </c>
      <c r="F321" t="str">
        <f t="shared" si="53"/>
        <v>Broad Subject Mix</v>
      </c>
      <c r="G321" t="str">
        <f t="shared" si="54"/>
        <v>Mature</v>
      </c>
      <c r="H321" t="str">
        <f t="shared" si="55"/>
        <v>Female</v>
      </c>
      <c r="I321" t="str">
        <f t="shared" si="56"/>
        <v>Bangladeshi and African</v>
      </c>
      <c r="J321" t="str">
        <f t="shared" si="48"/>
        <v>CC-M5</v>
      </c>
      <c r="K321">
        <f t="shared" si="59"/>
        <v>2</v>
      </c>
      <c r="L321" t="str">
        <f t="shared" si="57"/>
        <v>SC-M9</v>
      </c>
      <c r="M321">
        <f t="shared" si="58"/>
        <v>3</v>
      </c>
      <c r="S321" t="s">
        <v>247</v>
      </c>
      <c r="T321">
        <v>1</v>
      </c>
      <c r="U321">
        <v>2</v>
      </c>
      <c r="V321">
        <v>2</v>
      </c>
      <c r="W321">
        <v>1</v>
      </c>
      <c r="X321">
        <v>7</v>
      </c>
      <c r="Y321">
        <v>2</v>
      </c>
      <c r="Z321">
        <v>1</v>
      </c>
      <c r="AA321">
        <v>5</v>
      </c>
      <c r="AB321">
        <v>3</v>
      </c>
      <c r="AC321">
        <v>8</v>
      </c>
      <c r="AD321">
        <v>55</v>
      </c>
      <c r="AE321">
        <v>51</v>
      </c>
    </row>
    <row r="322" spans="1:31">
      <c r="A322" t="s">
        <v>813</v>
      </c>
      <c r="B322" t="str">
        <f t="shared" si="49"/>
        <v>General FE College incl Tertiary</v>
      </c>
      <c r="C322" t="str">
        <f t="shared" si="50"/>
        <v>Large</v>
      </c>
      <c r="D322" t="str">
        <f t="shared" si="51"/>
        <v>Part-Time</v>
      </c>
      <c r="E322" t="str">
        <f t="shared" si="52"/>
        <v>level 2</v>
      </c>
      <c r="F322" t="str">
        <f t="shared" si="53"/>
        <v>Applied Subjects and Skills</v>
      </c>
      <c r="G322" t="str">
        <f t="shared" si="54"/>
        <v>Mature</v>
      </c>
      <c r="H322" t="str">
        <f t="shared" si="55"/>
        <v>Balanced</v>
      </c>
      <c r="I322" t="str">
        <f t="shared" si="56"/>
        <v>High White</v>
      </c>
      <c r="J322" t="str">
        <f t="shared" ref="J322:J359" si="60">LOOKUP(AD322,$AI$2:$AI$73,$AJ$2:$AJ$73)</f>
        <v>CC-L9</v>
      </c>
      <c r="K322">
        <f t="shared" si="59"/>
        <v>11</v>
      </c>
      <c r="L322" t="str">
        <f t="shared" si="57"/>
        <v>SC-L1</v>
      </c>
      <c r="M322">
        <f t="shared" si="58"/>
        <v>2</v>
      </c>
      <c r="S322" t="s">
        <v>238</v>
      </c>
      <c r="T322">
        <v>1</v>
      </c>
      <c r="U322">
        <v>3</v>
      </c>
      <c r="V322">
        <v>1</v>
      </c>
      <c r="W322">
        <v>3</v>
      </c>
      <c r="X322">
        <v>8</v>
      </c>
      <c r="Y322">
        <v>2</v>
      </c>
      <c r="Z322">
        <v>2</v>
      </c>
      <c r="AA322">
        <v>8</v>
      </c>
      <c r="AB322">
        <v>2</v>
      </c>
      <c r="AC322">
        <v>4</v>
      </c>
      <c r="AD322">
        <v>32</v>
      </c>
      <c r="AE322">
        <v>37</v>
      </c>
    </row>
    <row r="323" spans="1:31">
      <c r="A323" t="s">
        <v>912</v>
      </c>
      <c r="B323" t="str">
        <f t="shared" ref="B323:B359" si="61">IF(T323=1,$O$2,IF(T323=2,$O$3,IF(T323=3,$O$4,IF(T323=4,$O$5,IF(T323=5,$O$6,IF(T323=6,$O$7))))))</f>
        <v>General FE College incl Tertiary</v>
      </c>
      <c r="C323" t="str">
        <f t="shared" ref="C323:C359" si="62">IF(U323=1,$O$9,IF(U323=2,$O$10,IF(U323=3,$O$11,IF(U323=4,$O$12))))</f>
        <v>Large</v>
      </c>
      <c r="D323" t="str">
        <f t="shared" ref="D323:D359" si="63">IF(V323=1,$O$14,IF(V323=2,$O$15,IF(V323=3,$O$16)))</f>
        <v>Balanced</v>
      </c>
      <c r="E323" t="str">
        <f t="shared" ref="E323:E359" si="64">IF(W323=1,$O$18,IF(W323=2,$O$19,IF(W323=3,$O$20,IF(W323=4,$O$21,IF(W323=5,$O$22)))))</f>
        <v>level 2</v>
      </c>
      <c r="F323" t="str">
        <f t="shared" ref="F323:F359" si="65">IF(X323=1,$O$24,IF(X323=2,$O$25,IF(X323=3,$O$26,IF(X323=4,$O$27,IF(X323=5,$O$28,IF(X323=6,$O$29,IF(X323=7,$O$30,IF(X323=8,$O$31))))))))</f>
        <v>Applied Subjects and Skills</v>
      </c>
      <c r="G323" t="str">
        <f t="shared" ref="G323:G359" si="66">IF(Y323=1,$O$33,IF(Y323=2,$O$34))</f>
        <v>Mature</v>
      </c>
      <c r="H323" t="str">
        <f t="shared" ref="H323:H359" si="67">IF(Z323=1,$O$36,IF(Z323=2,$O$37,IF(Z323=3,$O$38)))</f>
        <v>Balanced</v>
      </c>
      <c r="I323" t="str">
        <f t="shared" ref="I323:I359" si="68">IF(AA323=1,$O$40,IF(AA323=2,$O$41,IF(AA323=3,$O$42,IF(AA323=4,$O$43,IF(AA323=5,$O$44,IF(AA323=6,$O$45,IF(AA323=7,$O$46,IF(AA323=8,$O$47))))))))</f>
        <v>High White</v>
      </c>
      <c r="J323" t="str">
        <f t="shared" si="60"/>
        <v>CC-L4</v>
      </c>
      <c r="K323">
        <f t="shared" si="59"/>
        <v>4</v>
      </c>
      <c r="L323" t="str">
        <f t="shared" ref="L323:L359" si="69">LOOKUP(AE323,$AQ$2:$AQ$73,$AR$2:$AR$73)</f>
        <v>SC-L1</v>
      </c>
      <c r="M323">
        <f t="shared" ref="M323:M359" si="70">LOOKUP(AC323,$AT$2:$AT$13,$AU$2:$AU$13)</f>
        <v>2</v>
      </c>
      <c r="S323" t="s">
        <v>199</v>
      </c>
      <c r="T323">
        <v>1</v>
      </c>
      <c r="U323">
        <v>3</v>
      </c>
      <c r="V323">
        <v>2</v>
      </c>
      <c r="W323">
        <v>3</v>
      </c>
      <c r="X323">
        <v>8</v>
      </c>
      <c r="Y323">
        <v>2</v>
      </c>
      <c r="Z323">
        <v>2</v>
      </c>
      <c r="AA323">
        <v>8</v>
      </c>
      <c r="AB323">
        <v>6</v>
      </c>
      <c r="AC323">
        <v>4</v>
      </c>
      <c r="AD323">
        <v>42</v>
      </c>
      <c r="AE323">
        <v>37</v>
      </c>
    </row>
    <row r="324" spans="1:31">
      <c r="A324" t="s">
        <v>913</v>
      </c>
      <c r="B324" t="str">
        <f t="shared" si="61"/>
        <v>General FE College incl Tertiary</v>
      </c>
      <c r="C324" t="str">
        <f t="shared" si="62"/>
        <v>Large</v>
      </c>
      <c r="D324" t="str">
        <f t="shared" si="63"/>
        <v>Balanced</v>
      </c>
      <c r="E324" t="str">
        <f t="shared" si="64"/>
        <v>Multiple</v>
      </c>
      <c r="F324" t="str">
        <f t="shared" si="65"/>
        <v>Liberal arts and sciences</v>
      </c>
      <c r="G324" t="str">
        <f t="shared" si="66"/>
        <v>Mature</v>
      </c>
      <c r="H324" t="str">
        <f t="shared" si="67"/>
        <v>Female</v>
      </c>
      <c r="I324" t="str">
        <f t="shared" si="68"/>
        <v>High White</v>
      </c>
      <c r="J324" t="str">
        <f t="shared" si="60"/>
        <v>CC-L3</v>
      </c>
      <c r="K324">
        <f t="shared" ref="K324:K359" si="71">LOOKUP(AB324,$AM$2:$AM$73,$AN$2:$AN$73)</f>
        <v>14</v>
      </c>
      <c r="L324" t="str">
        <f t="shared" si="69"/>
        <v>SC-L5</v>
      </c>
      <c r="M324">
        <f t="shared" si="70"/>
        <v>4</v>
      </c>
      <c r="S324" t="s">
        <v>337</v>
      </c>
      <c r="T324">
        <v>1</v>
      </c>
      <c r="U324">
        <v>3</v>
      </c>
      <c r="V324">
        <v>2</v>
      </c>
      <c r="W324">
        <v>1</v>
      </c>
      <c r="X324">
        <v>6</v>
      </c>
      <c r="Y324">
        <v>2</v>
      </c>
      <c r="Z324">
        <v>1</v>
      </c>
      <c r="AA324">
        <v>8</v>
      </c>
      <c r="AB324">
        <v>14</v>
      </c>
      <c r="AC324">
        <v>1</v>
      </c>
      <c r="AD324">
        <v>11</v>
      </c>
      <c r="AE324">
        <v>28</v>
      </c>
    </row>
    <row r="325" spans="1:31">
      <c r="A325" t="s">
        <v>814</v>
      </c>
      <c r="B325" t="str">
        <f t="shared" si="61"/>
        <v>General FE College incl Tertiary</v>
      </c>
      <c r="C325" t="str">
        <f t="shared" si="62"/>
        <v>Medium</v>
      </c>
      <c r="D325" t="str">
        <f t="shared" si="63"/>
        <v>Part-Time</v>
      </c>
      <c r="E325" t="str">
        <f t="shared" si="64"/>
        <v>level 2</v>
      </c>
      <c r="F325" t="str">
        <f t="shared" si="65"/>
        <v>Broad Subject Mix</v>
      </c>
      <c r="G325" t="str">
        <f t="shared" si="66"/>
        <v>Mature</v>
      </c>
      <c r="H325" t="str">
        <f t="shared" si="67"/>
        <v>Balanced</v>
      </c>
      <c r="I325" t="str">
        <f t="shared" si="68"/>
        <v>Very High White</v>
      </c>
      <c r="J325" t="str">
        <f t="shared" si="60"/>
        <v>CC-M18</v>
      </c>
      <c r="K325">
        <f t="shared" si="71"/>
        <v>12</v>
      </c>
      <c r="L325" t="str">
        <f t="shared" si="69"/>
        <v>SC-M5</v>
      </c>
      <c r="M325">
        <f t="shared" si="70"/>
        <v>2</v>
      </c>
      <c r="S325" t="s">
        <v>332</v>
      </c>
      <c r="T325">
        <v>1</v>
      </c>
      <c r="U325">
        <v>2</v>
      </c>
      <c r="V325">
        <v>1</v>
      </c>
      <c r="W325">
        <v>3</v>
      </c>
      <c r="X325">
        <v>7</v>
      </c>
      <c r="Y325">
        <v>2</v>
      </c>
      <c r="Z325">
        <v>2</v>
      </c>
      <c r="AA325">
        <v>1</v>
      </c>
      <c r="AB325">
        <v>7</v>
      </c>
      <c r="AC325">
        <v>4</v>
      </c>
      <c r="AD325">
        <v>39</v>
      </c>
      <c r="AE325">
        <v>19</v>
      </c>
    </row>
    <row r="326" spans="1:31">
      <c r="A326" t="s">
        <v>815</v>
      </c>
      <c r="B326" t="str">
        <f t="shared" si="61"/>
        <v>General FE College incl Tertiary</v>
      </c>
      <c r="C326" t="str">
        <f t="shared" si="62"/>
        <v>Large</v>
      </c>
      <c r="D326" t="str">
        <f t="shared" si="63"/>
        <v>Balanced</v>
      </c>
      <c r="E326" t="str">
        <f t="shared" si="64"/>
        <v>Multiple</v>
      </c>
      <c r="F326" t="str">
        <f t="shared" si="65"/>
        <v>Applied Subjects and Skills</v>
      </c>
      <c r="G326" t="str">
        <f t="shared" si="66"/>
        <v>Mature</v>
      </c>
      <c r="H326" t="str">
        <f t="shared" si="67"/>
        <v>Balanced</v>
      </c>
      <c r="I326" t="str">
        <f t="shared" si="68"/>
        <v>African and Other Whites and White British</v>
      </c>
      <c r="J326" t="str">
        <f t="shared" si="60"/>
        <v>CC-L1</v>
      </c>
      <c r="K326">
        <f t="shared" si="71"/>
        <v>1</v>
      </c>
      <c r="L326" t="str">
        <f t="shared" si="69"/>
        <v>SC-L2</v>
      </c>
      <c r="M326">
        <f t="shared" si="70"/>
        <v>1</v>
      </c>
      <c r="S326" t="s">
        <v>183</v>
      </c>
      <c r="T326">
        <v>1</v>
      </c>
      <c r="U326">
        <v>3</v>
      </c>
      <c r="V326">
        <v>2</v>
      </c>
      <c r="W326">
        <v>1</v>
      </c>
      <c r="X326">
        <v>8</v>
      </c>
      <c r="Y326">
        <v>2</v>
      </c>
      <c r="Z326">
        <v>2</v>
      </c>
      <c r="AA326">
        <v>4</v>
      </c>
      <c r="AB326">
        <v>4</v>
      </c>
      <c r="AC326">
        <v>5</v>
      </c>
      <c r="AD326">
        <v>54</v>
      </c>
      <c r="AE326">
        <v>45</v>
      </c>
    </row>
    <row r="327" spans="1:31">
      <c r="A327" t="s">
        <v>816</v>
      </c>
      <c r="B327" t="str">
        <f t="shared" si="61"/>
        <v>Sixth form college</v>
      </c>
      <c r="C327" t="str">
        <f t="shared" si="62"/>
        <v>Small</v>
      </c>
      <c r="D327" t="str">
        <f t="shared" si="63"/>
        <v>Balanced</v>
      </c>
      <c r="E327" t="str">
        <f t="shared" si="64"/>
        <v>Multiple</v>
      </c>
      <c r="F327" t="str">
        <f t="shared" si="65"/>
        <v>Liberal arts and sciences</v>
      </c>
      <c r="G327" t="str">
        <f t="shared" si="66"/>
        <v>Mature</v>
      </c>
      <c r="H327" t="str">
        <f t="shared" si="67"/>
        <v>Female</v>
      </c>
      <c r="I327" t="str">
        <f t="shared" si="68"/>
        <v>High White</v>
      </c>
      <c r="J327" t="str">
        <f t="shared" si="60"/>
        <v>CC-S8</v>
      </c>
      <c r="K327">
        <f t="shared" si="71"/>
        <v>14</v>
      </c>
      <c r="L327" t="str">
        <f t="shared" si="69"/>
        <v>SC-S5</v>
      </c>
      <c r="M327">
        <f t="shared" si="70"/>
        <v>4</v>
      </c>
      <c r="S327" t="s">
        <v>50</v>
      </c>
      <c r="T327">
        <v>2</v>
      </c>
      <c r="U327">
        <v>1</v>
      </c>
      <c r="V327">
        <v>2</v>
      </c>
      <c r="W327">
        <v>1</v>
      </c>
      <c r="X327">
        <v>6</v>
      </c>
      <c r="Y327">
        <v>2</v>
      </c>
      <c r="Z327">
        <v>1</v>
      </c>
      <c r="AA327">
        <v>8</v>
      </c>
      <c r="AB327">
        <v>14</v>
      </c>
      <c r="AC327">
        <v>1</v>
      </c>
      <c r="AD327">
        <v>16</v>
      </c>
      <c r="AE327">
        <v>20</v>
      </c>
    </row>
    <row r="328" spans="1:31">
      <c r="A328" t="s">
        <v>817</v>
      </c>
      <c r="B328" t="str">
        <f t="shared" si="61"/>
        <v>General FE College incl Tertiary</v>
      </c>
      <c r="C328" t="str">
        <f t="shared" si="62"/>
        <v>Large</v>
      </c>
      <c r="D328" t="str">
        <f t="shared" si="63"/>
        <v>Part-Time</v>
      </c>
      <c r="E328" t="str">
        <f t="shared" si="64"/>
        <v>Multiple</v>
      </c>
      <c r="F328" t="str">
        <f t="shared" si="65"/>
        <v>Broad Subject Mix</v>
      </c>
      <c r="G328" t="str">
        <f t="shared" si="66"/>
        <v>Mature</v>
      </c>
      <c r="H328" t="str">
        <f t="shared" si="67"/>
        <v>Balanced</v>
      </c>
      <c r="I328" t="str">
        <f t="shared" si="68"/>
        <v>Very High White</v>
      </c>
      <c r="J328" t="str">
        <f t="shared" si="60"/>
        <v>CC-L8</v>
      </c>
      <c r="K328">
        <f t="shared" si="71"/>
        <v>9</v>
      </c>
      <c r="L328" t="str">
        <f t="shared" si="69"/>
        <v>SC-L4</v>
      </c>
      <c r="M328">
        <f t="shared" si="70"/>
        <v>2</v>
      </c>
      <c r="S328" t="s">
        <v>193</v>
      </c>
      <c r="T328">
        <v>1</v>
      </c>
      <c r="U328">
        <v>3</v>
      </c>
      <c r="V328">
        <v>1</v>
      </c>
      <c r="W328">
        <v>1</v>
      </c>
      <c r="X328">
        <v>7</v>
      </c>
      <c r="Y328">
        <v>2</v>
      </c>
      <c r="Z328">
        <v>2</v>
      </c>
      <c r="AA328">
        <v>1</v>
      </c>
      <c r="AB328">
        <v>8</v>
      </c>
      <c r="AC328">
        <v>4</v>
      </c>
      <c r="AD328">
        <v>45</v>
      </c>
      <c r="AE328">
        <v>32</v>
      </c>
    </row>
    <row r="329" spans="1:31">
      <c r="A329" t="s">
        <v>914</v>
      </c>
      <c r="B329" t="str">
        <f t="shared" si="61"/>
        <v>General FE College incl Tertiary</v>
      </c>
      <c r="C329" t="str">
        <f t="shared" si="62"/>
        <v>Medium</v>
      </c>
      <c r="D329" t="str">
        <f t="shared" si="63"/>
        <v>Part-Time</v>
      </c>
      <c r="E329" t="str">
        <f t="shared" si="64"/>
        <v>Multiple</v>
      </c>
      <c r="F329" t="str">
        <f t="shared" si="65"/>
        <v>Broad Subject Mix</v>
      </c>
      <c r="G329" t="str">
        <f t="shared" si="66"/>
        <v>Mature</v>
      </c>
      <c r="H329" t="str">
        <f t="shared" si="67"/>
        <v>Female</v>
      </c>
      <c r="I329" t="str">
        <f t="shared" si="68"/>
        <v>Very High White</v>
      </c>
      <c r="J329" t="str">
        <f t="shared" si="60"/>
        <v>CC-M15</v>
      </c>
      <c r="K329">
        <f t="shared" si="71"/>
        <v>9</v>
      </c>
      <c r="L329" t="str">
        <f t="shared" si="69"/>
        <v>SC-M10</v>
      </c>
      <c r="M329">
        <f t="shared" si="70"/>
        <v>4</v>
      </c>
      <c r="S329" t="s">
        <v>320</v>
      </c>
      <c r="T329">
        <v>1</v>
      </c>
      <c r="U329">
        <v>2</v>
      </c>
      <c r="V329">
        <v>1</v>
      </c>
      <c r="W329">
        <v>1</v>
      </c>
      <c r="X329">
        <v>7</v>
      </c>
      <c r="Y329">
        <v>2</v>
      </c>
      <c r="Z329">
        <v>1</v>
      </c>
      <c r="AA329">
        <v>1</v>
      </c>
      <c r="AB329">
        <v>8</v>
      </c>
      <c r="AC329">
        <v>1</v>
      </c>
      <c r="AD329">
        <v>5</v>
      </c>
      <c r="AE329">
        <v>15</v>
      </c>
    </row>
    <row r="330" spans="1:31">
      <c r="A330" t="s">
        <v>818</v>
      </c>
      <c r="B330" t="str">
        <f t="shared" si="61"/>
        <v>General FE College incl Tertiary</v>
      </c>
      <c r="C330" t="str">
        <f t="shared" si="62"/>
        <v>Very Large</v>
      </c>
      <c r="D330" t="str">
        <f t="shared" si="63"/>
        <v>Balanced</v>
      </c>
      <c r="E330" t="str">
        <f t="shared" si="64"/>
        <v>level 2</v>
      </c>
      <c r="F330" t="str">
        <f t="shared" si="65"/>
        <v>Applied Subjects and Skills</v>
      </c>
      <c r="G330" t="str">
        <f t="shared" si="66"/>
        <v>Mature</v>
      </c>
      <c r="H330" t="str">
        <f t="shared" si="67"/>
        <v>Balanced</v>
      </c>
      <c r="I330" t="str">
        <f t="shared" si="68"/>
        <v>High White</v>
      </c>
      <c r="J330" t="str">
        <f t="shared" si="60"/>
        <v>CC-VL3</v>
      </c>
      <c r="K330">
        <f t="shared" si="71"/>
        <v>4</v>
      </c>
      <c r="L330" t="str">
        <f t="shared" si="69"/>
        <v>SC-VL1</v>
      </c>
      <c r="M330">
        <f t="shared" si="70"/>
        <v>2</v>
      </c>
      <c r="S330" t="s">
        <v>235</v>
      </c>
      <c r="T330">
        <v>1</v>
      </c>
      <c r="U330">
        <v>4</v>
      </c>
      <c r="V330">
        <v>2</v>
      </c>
      <c r="W330">
        <v>3</v>
      </c>
      <c r="X330">
        <v>8</v>
      </c>
      <c r="Y330">
        <v>2</v>
      </c>
      <c r="Z330">
        <v>2</v>
      </c>
      <c r="AA330">
        <v>8</v>
      </c>
      <c r="AB330">
        <v>6</v>
      </c>
      <c r="AC330">
        <v>4</v>
      </c>
      <c r="AD330">
        <v>44</v>
      </c>
      <c r="AE330">
        <v>21</v>
      </c>
    </row>
    <row r="331" spans="1:31">
      <c r="A331" t="s">
        <v>819</v>
      </c>
      <c r="B331" t="str">
        <f t="shared" si="61"/>
        <v>General FE College incl Tertiary</v>
      </c>
      <c r="C331" t="str">
        <f t="shared" si="62"/>
        <v>Large</v>
      </c>
      <c r="D331" t="str">
        <f t="shared" si="63"/>
        <v>Part-Time</v>
      </c>
      <c r="E331" t="str">
        <f t="shared" si="64"/>
        <v>Multiple</v>
      </c>
      <c r="F331" t="str">
        <f t="shared" si="65"/>
        <v>Applied Subjects and Skills</v>
      </c>
      <c r="G331" t="str">
        <f t="shared" si="66"/>
        <v>Mature</v>
      </c>
      <c r="H331" t="str">
        <f t="shared" si="67"/>
        <v>Female</v>
      </c>
      <c r="I331" t="str">
        <f t="shared" si="68"/>
        <v>African and Other Whites and White British</v>
      </c>
      <c r="J331" t="str">
        <f t="shared" si="60"/>
        <v>CC-L7</v>
      </c>
      <c r="K331">
        <f t="shared" si="71"/>
        <v>8</v>
      </c>
      <c r="L331" t="str">
        <f t="shared" si="69"/>
        <v>SC-L6</v>
      </c>
      <c r="M331">
        <f t="shared" si="70"/>
        <v>3</v>
      </c>
      <c r="S331" t="s">
        <v>185</v>
      </c>
      <c r="T331">
        <v>1</v>
      </c>
      <c r="U331">
        <v>3</v>
      </c>
      <c r="V331">
        <v>1</v>
      </c>
      <c r="W331">
        <v>1</v>
      </c>
      <c r="X331">
        <v>8</v>
      </c>
      <c r="Y331">
        <v>2</v>
      </c>
      <c r="Z331">
        <v>1</v>
      </c>
      <c r="AA331">
        <v>4</v>
      </c>
      <c r="AB331">
        <v>5</v>
      </c>
      <c r="AC331">
        <v>8</v>
      </c>
      <c r="AD331">
        <v>8</v>
      </c>
      <c r="AE331">
        <v>10</v>
      </c>
    </row>
    <row r="332" spans="1:31">
      <c r="A332" t="s">
        <v>820</v>
      </c>
      <c r="B332" t="str">
        <f t="shared" si="61"/>
        <v>General FE College incl Tertiary</v>
      </c>
      <c r="C332" t="str">
        <f t="shared" si="62"/>
        <v>Large</v>
      </c>
      <c r="D332" t="str">
        <f t="shared" si="63"/>
        <v>Part-Time</v>
      </c>
      <c r="E332" t="str">
        <f t="shared" si="64"/>
        <v>Multiple</v>
      </c>
      <c r="F332" t="str">
        <f t="shared" si="65"/>
        <v>Applied Subjects and Skills</v>
      </c>
      <c r="G332" t="str">
        <f t="shared" si="66"/>
        <v>Mature</v>
      </c>
      <c r="H332" t="str">
        <f t="shared" si="67"/>
        <v>Balanced</v>
      </c>
      <c r="I332" t="str">
        <f t="shared" si="68"/>
        <v>Very High White</v>
      </c>
      <c r="J332" t="str">
        <f t="shared" si="60"/>
        <v>CC-L7</v>
      </c>
      <c r="K332">
        <f t="shared" si="71"/>
        <v>8</v>
      </c>
      <c r="L332" t="str">
        <f t="shared" si="69"/>
        <v>SC-L4</v>
      </c>
      <c r="M332">
        <f t="shared" si="70"/>
        <v>2</v>
      </c>
      <c r="S332" t="s">
        <v>283</v>
      </c>
      <c r="T332">
        <v>1</v>
      </c>
      <c r="U332">
        <v>3</v>
      </c>
      <c r="V332">
        <v>1</v>
      </c>
      <c r="W332">
        <v>1</v>
      </c>
      <c r="X332">
        <v>8</v>
      </c>
      <c r="Y332">
        <v>2</v>
      </c>
      <c r="Z332">
        <v>2</v>
      </c>
      <c r="AA332">
        <v>1</v>
      </c>
      <c r="AB332">
        <v>5</v>
      </c>
      <c r="AC332">
        <v>4</v>
      </c>
      <c r="AD332">
        <v>8</v>
      </c>
      <c r="AE332">
        <v>32</v>
      </c>
    </row>
    <row r="333" spans="1:31">
      <c r="A333" t="s">
        <v>915</v>
      </c>
      <c r="B333" t="str">
        <f t="shared" si="61"/>
        <v>General FE College incl Tertiary</v>
      </c>
      <c r="C333" t="str">
        <f t="shared" si="62"/>
        <v>Very Large</v>
      </c>
      <c r="D333" t="str">
        <f t="shared" si="63"/>
        <v>Part-Time</v>
      </c>
      <c r="E333" t="str">
        <f t="shared" si="64"/>
        <v>Multiple</v>
      </c>
      <c r="F333" t="str">
        <f t="shared" si="65"/>
        <v>Applied Subjects and Skills</v>
      </c>
      <c r="G333" t="str">
        <f t="shared" si="66"/>
        <v>Mature</v>
      </c>
      <c r="H333" t="str">
        <f t="shared" si="67"/>
        <v>Balanced</v>
      </c>
      <c r="I333" t="str">
        <f t="shared" si="68"/>
        <v>High White</v>
      </c>
      <c r="J333" t="str">
        <f t="shared" si="60"/>
        <v>CC-VL8</v>
      </c>
      <c r="K333">
        <f t="shared" si="71"/>
        <v>8</v>
      </c>
      <c r="L333" t="str">
        <f t="shared" si="69"/>
        <v>SC-VL1</v>
      </c>
      <c r="M333">
        <f t="shared" si="70"/>
        <v>2</v>
      </c>
      <c r="S333" t="s">
        <v>291</v>
      </c>
      <c r="T333">
        <v>1</v>
      </c>
      <c r="U333">
        <v>4</v>
      </c>
      <c r="V333">
        <v>1</v>
      </c>
      <c r="W333">
        <v>1</v>
      </c>
      <c r="X333">
        <v>8</v>
      </c>
      <c r="Y333">
        <v>2</v>
      </c>
      <c r="Z333">
        <v>2</v>
      </c>
      <c r="AA333">
        <v>8</v>
      </c>
      <c r="AB333">
        <v>5</v>
      </c>
      <c r="AC333">
        <v>4</v>
      </c>
      <c r="AD333">
        <v>17</v>
      </c>
      <c r="AE333">
        <v>21</v>
      </c>
    </row>
    <row r="334" spans="1:31">
      <c r="A334" t="s">
        <v>821</v>
      </c>
      <c r="B334" t="str">
        <f t="shared" si="61"/>
        <v>General FE College incl Tertiary</v>
      </c>
      <c r="C334" t="str">
        <f t="shared" si="62"/>
        <v>Very Large</v>
      </c>
      <c r="D334" t="str">
        <f t="shared" si="63"/>
        <v>Part-Time</v>
      </c>
      <c r="E334" t="str">
        <f t="shared" si="64"/>
        <v>level 2</v>
      </c>
      <c r="F334" t="str">
        <f t="shared" si="65"/>
        <v>Broad Subject Mix</v>
      </c>
      <c r="G334" t="str">
        <f t="shared" si="66"/>
        <v>Mature</v>
      </c>
      <c r="H334" t="str">
        <f t="shared" si="67"/>
        <v>Female</v>
      </c>
      <c r="I334" t="str">
        <f t="shared" si="68"/>
        <v>Very High White</v>
      </c>
      <c r="J334" t="str">
        <f t="shared" si="60"/>
        <v>CC-VL13</v>
      </c>
      <c r="K334">
        <f t="shared" si="71"/>
        <v>12</v>
      </c>
      <c r="L334" t="str">
        <f t="shared" si="69"/>
        <v>SC-VL8</v>
      </c>
      <c r="M334">
        <f t="shared" si="70"/>
        <v>4</v>
      </c>
      <c r="S334" t="s">
        <v>299</v>
      </c>
      <c r="T334">
        <v>1</v>
      </c>
      <c r="U334">
        <v>4</v>
      </c>
      <c r="V334">
        <v>1</v>
      </c>
      <c r="W334">
        <v>3</v>
      </c>
      <c r="X334">
        <v>7</v>
      </c>
      <c r="Y334">
        <v>2</v>
      </c>
      <c r="Z334">
        <v>1</v>
      </c>
      <c r="AA334">
        <v>1</v>
      </c>
      <c r="AB334">
        <v>7</v>
      </c>
      <c r="AC334">
        <v>1</v>
      </c>
      <c r="AD334">
        <v>36</v>
      </c>
      <c r="AE334">
        <v>9</v>
      </c>
    </row>
    <row r="335" spans="1:31">
      <c r="A335" t="s">
        <v>822</v>
      </c>
      <c r="B335" t="str">
        <f t="shared" si="61"/>
        <v>General FE College incl Tertiary</v>
      </c>
      <c r="C335" t="str">
        <f t="shared" si="62"/>
        <v>Large</v>
      </c>
      <c r="D335" t="str">
        <f t="shared" si="63"/>
        <v>Balanced</v>
      </c>
      <c r="E335" t="str">
        <f t="shared" si="64"/>
        <v>Multiple</v>
      </c>
      <c r="F335" t="str">
        <f t="shared" si="65"/>
        <v>Applied Subjects and Skills</v>
      </c>
      <c r="G335" t="str">
        <f t="shared" si="66"/>
        <v>Mature</v>
      </c>
      <c r="H335" t="str">
        <f t="shared" si="67"/>
        <v>Balanced</v>
      </c>
      <c r="I335" t="str">
        <f t="shared" si="68"/>
        <v>High White</v>
      </c>
      <c r="J335" t="str">
        <f t="shared" si="60"/>
        <v>CC-L1</v>
      </c>
      <c r="K335">
        <f t="shared" si="71"/>
        <v>1</v>
      </c>
      <c r="L335" t="str">
        <f t="shared" si="69"/>
        <v>SC-L1</v>
      </c>
      <c r="M335">
        <f t="shared" si="70"/>
        <v>2</v>
      </c>
      <c r="S335" t="s">
        <v>9</v>
      </c>
      <c r="T335">
        <v>1</v>
      </c>
      <c r="U335">
        <v>3</v>
      </c>
      <c r="V335">
        <v>2</v>
      </c>
      <c r="W335">
        <v>1</v>
      </c>
      <c r="X335">
        <v>8</v>
      </c>
      <c r="Y335">
        <v>2</v>
      </c>
      <c r="Z335">
        <v>2</v>
      </c>
      <c r="AA335">
        <v>8</v>
      </c>
      <c r="AB335">
        <v>4</v>
      </c>
      <c r="AC335">
        <v>4</v>
      </c>
      <c r="AD335">
        <v>54</v>
      </c>
      <c r="AE335">
        <v>37</v>
      </c>
    </row>
    <row r="336" spans="1:31">
      <c r="A336" t="s">
        <v>823</v>
      </c>
      <c r="B336" t="str">
        <f t="shared" si="61"/>
        <v>General FE College incl Tertiary</v>
      </c>
      <c r="C336" t="str">
        <f t="shared" si="62"/>
        <v>Very Large</v>
      </c>
      <c r="D336" t="str">
        <f t="shared" si="63"/>
        <v>Part-Time</v>
      </c>
      <c r="E336" t="str">
        <f t="shared" si="64"/>
        <v>level 2</v>
      </c>
      <c r="F336" t="str">
        <f t="shared" si="65"/>
        <v>Applied Subjects and Skills</v>
      </c>
      <c r="G336" t="str">
        <f t="shared" si="66"/>
        <v>Mature</v>
      </c>
      <c r="H336" t="str">
        <f t="shared" si="67"/>
        <v>Male</v>
      </c>
      <c r="I336" t="str">
        <f t="shared" si="68"/>
        <v>Very High White</v>
      </c>
      <c r="J336" t="str">
        <f t="shared" si="60"/>
        <v>CC-VL12</v>
      </c>
      <c r="K336">
        <f t="shared" si="71"/>
        <v>11</v>
      </c>
      <c r="L336" t="str">
        <f t="shared" si="69"/>
        <v>SC-VL12</v>
      </c>
      <c r="M336">
        <f t="shared" si="70"/>
        <v>6</v>
      </c>
      <c r="S336" t="s">
        <v>343</v>
      </c>
      <c r="T336">
        <v>1</v>
      </c>
      <c r="U336">
        <v>4</v>
      </c>
      <c r="V336">
        <v>1</v>
      </c>
      <c r="W336">
        <v>3</v>
      </c>
      <c r="X336">
        <v>8</v>
      </c>
      <c r="Y336">
        <v>2</v>
      </c>
      <c r="Z336">
        <v>3</v>
      </c>
      <c r="AA336">
        <v>1</v>
      </c>
      <c r="AB336">
        <v>2</v>
      </c>
      <c r="AC336">
        <v>3</v>
      </c>
      <c r="AD336">
        <v>29</v>
      </c>
      <c r="AE336">
        <v>46</v>
      </c>
    </row>
    <row r="337" spans="1:31">
      <c r="A337" t="s">
        <v>888</v>
      </c>
      <c r="B337" t="str">
        <f t="shared" si="61"/>
        <v>Special College</v>
      </c>
      <c r="C337" t="str">
        <f t="shared" si="62"/>
        <v>Small</v>
      </c>
      <c r="D337" t="str">
        <f t="shared" si="63"/>
        <v>Full-Time</v>
      </c>
      <c r="E337" t="str">
        <f t="shared" si="64"/>
        <v>low level (entry and 1)</v>
      </c>
      <c r="F337" t="str">
        <f t="shared" si="65"/>
        <v>Preperation for life and work</v>
      </c>
      <c r="G337" t="str">
        <f t="shared" si="66"/>
        <v>Young</v>
      </c>
      <c r="H337" t="str">
        <f t="shared" si="67"/>
        <v>Balanced</v>
      </c>
      <c r="I337" t="str">
        <f t="shared" si="68"/>
        <v>Very High White</v>
      </c>
      <c r="J337" t="str">
        <f t="shared" si="60"/>
        <v>CC-S14</v>
      </c>
      <c r="K337">
        <f t="shared" si="71"/>
        <v>7</v>
      </c>
      <c r="L337" t="str">
        <f t="shared" si="69"/>
        <v>SC-S17</v>
      </c>
      <c r="M337">
        <f t="shared" si="70"/>
        <v>8</v>
      </c>
      <c r="S337" t="s">
        <v>46</v>
      </c>
      <c r="T337">
        <v>3</v>
      </c>
      <c r="U337">
        <v>1</v>
      </c>
      <c r="V337">
        <v>3</v>
      </c>
      <c r="W337">
        <v>4</v>
      </c>
      <c r="X337">
        <v>5</v>
      </c>
      <c r="Y337">
        <v>1</v>
      </c>
      <c r="Z337">
        <v>2</v>
      </c>
      <c r="AA337">
        <v>1</v>
      </c>
      <c r="AB337">
        <v>13</v>
      </c>
      <c r="AC337">
        <v>2</v>
      </c>
      <c r="AD337">
        <v>67</v>
      </c>
      <c r="AE337">
        <v>17</v>
      </c>
    </row>
    <row r="338" spans="1:31">
      <c r="A338" t="s">
        <v>824</v>
      </c>
      <c r="B338" t="str">
        <f t="shared" si="61"/>
        <v>General FE College incl Tertiary</v>
      </c>
      <c r="C338" t="str">
        <f t="shared" si="62"/>
        <v>Large</v>
      </c>
      <c r="D338" t="str">
        <f t="shared" si="63"/>
        <v>Part-Time</v>
      </c>
      <c r="E338" t="str">
        <f t="shared" si="64"/>
        <v>Multiple</v>
      </c>
      <c r="F338" t="str">
        <f t="shared" si="65"/>
        <v>Applied Subjects and Skills</v>
      </c>
      <c r="G338" t="str">
        <f t="shared" si="66"/>
        <v>Mature</v>
      </c>
      <c r="H338" t="str">
        <f t="shared" si="67"/>
        <v>Female</v>
      </c>
      <c r="I338" t="str">
        <f t="shared" si="68"/>
        <v>Very High White</v>
      </c>
      <c r="J338" t="str">
        <f t="shared" si="60"/>
        <v>CC-L7</v>
      </c>
      <c r="K338">
        <f t="shared" si="71"/>
        <v>8</v>
      </c>
      <c r="L338" t="str">
        <f t="shared" si="69"/>
        <v>SC-L8</v>
      </c>
      <c r="M338">
        <f t="shared" si="70"/>
        <v>4</v>
      </c>
      <c r="S338" t="s">
        <v>209</v>
      </c>
      <c r="T338">
        <v>1</v>
      </c>
      <c r="U338">
        <v>3</v>
      </c>
      <c r="V338">
        <v>1</v>
      </c>
      <c r="W338">
        <v>1</v>
      </c>
      <c r="X338">
        <v>8</v>
      </c>
      <c r="Y338">
        <v>2</v>
      </c>
      <c r="Z338">
        <v>1</v>
      </c>
      <c r="AA338">
        <v>1</v>
      </c>
      <c r="AB338">
        <v>5</v>
      </c>
      <c r="AC338">
        <v>1</v>
      </c>
      <c r="AD338">
        <v>8</v>
      </c>
      <c r="AE338">
        <v>36</v>
      </c>
    </row>
    <row r="339" spans="1:31">
      <c r="A339" t="s">
        <v>825</v>
      </c>
      <c r="B339" t="str">
        <f t="shared" si="61"/>
        <v>General FE College incl Tertiary</v>
      </c>
      <c r="C339" t="str">
        <f t="shared" si="62"/>
        <v>Medium</v>
      </c>
      <c r="D339" t="str">
        <f t="shared" si="63"/>
        <v>Balanced</v>
      </c>
      <c r="E339" t="str">
        <f t="shared" si="64"/>
        <v>Multiple</v>
      </c>
      <c r="F339" t="str">
        <f t="shared" si="65"/>
        <v>Broad Subject Mix</v>
      </c>
      <c r="G339" t="str">
        <f t="shared" si="66"/>
        <v>Mature</v>
      </c>
      <c r="H339" t="str">
        <f t="shared" si="67"/>
        <v>Female</v>
      </c>
      <c r="I339" t="str">
        <f t="shared" si="68"/>
        <v>African and Other Whites and White British</v>
      </c>
      <c r="J339" t="str">
        <f t="shared" si="60"/>
        <v>CC-M5</v>
      </c>
      <c r="K339">
        <f t="shared" si="71"/>
        <v>2</v>
      </c>
      <c r="L339" t="str">
        <f t="shared" si="69"/>
        <v>SC-M7</v>
      </c>
      <c r="M339">
        <f t="shared" si="70"/>
        <v>3</v>
      </c>
      <c r="S339" t="s">
        <v>263</v>
      </c>
      <c r="T339">
        <v>1</v>
      </c>
      <c r="U339">
        <v>2</v>
      </c>
      <c r="V339">
        <v>2</v>
      </c>
      <c r="W339">
        <v>1</v>
      </c>
      <c r="X339">
        <v>7</v>
      </c>
      <c r="Y339">
        <v>2</v>
      </c>
      <c r="Z339">
        <v>1</v>
      </c>
      <c r="AA339">
        <v>4</v>
      </c>
      <c r="AB339">
        <v>3</v>
      </c>
      <c r="AC339">
        <v>8</v>
      </c>
      <c r="AD339">
        <v>55</v>
      </c>
      <c r="AE339">
        <v>2</v>
      </c>
    </row>
    <row r="340" spans="1:31">
      <c r="A340" t="s">
        <v>826</v>
      </c>
      <c r="B340" t="str">
        <f t="shared" si="61"/>
        <v>General FE College incl Tertiary</v>
      </c>
      <c r="C340" t="str">
        <f t="shared" si="62"/>
        <v>Very Large</v>
      </c>
      <c r="D340" t="str">
        <f t="shared" si="63"/>
        <v>Balanced</v>
      </c>
      <c r="E340" t="str">
        <f t="shared" si="64"/>
        <v>Multiple</v>
      </c>
      <c r="F340" t="str">
        <f t="shared" si="65"/>
        <v>Applied Subjects and Skills</v>
      </c>
      <c r="G340" t="str">
        <f t="shared" si="66"/>
        <v>Mature</v>
      </c>
      <c r="H340" t="str">
        <f t="shared" si="67"/>
        <v>Female</v>
      </c>
      <c r="I340" t="str">
        <f t="shared" si="68"/>
        <v>African and Other Whites and White British</v>
      </c>
      <c r="J340" t="str">
        <f t="shared" si="60"/>
        <v>CC-VL1</v>
      </c>
      <c r="K340">
        <f t="shared" si="71"/>
        <v>1</v>
      </c>
      <c r="L340" t="str">
        <f t="shared" si="69"/>
        <v>SC-VL6</v>
      </c>
      <c r="M340">
        <f t="shared" si="70"/>
        <v>3</v>
      </c>
      <c r="S340" t="s">
        <v>264</v>
      </c>
      <c r="T340">
        <v>1</v>
      </c>
      <c r="U340">
        <v>4</v>
      </c>
      <c r="V340">
        <v>2</v>
      </c>
      <c r="W340">
        <v>1</v>
      </c>
      <c r="X340">
        <v>8</v>
      </c>
      <c r="Y340">
        <v>2</v>
      </c>
      <c r="Z340">
        <v>1</v>
      </c>
      <c r="AA340">
        <v>4</v>
      </c>
      <c r="AB340">
        <v>4</v>
      </c>
      <c r="AC340">
        <v>8</v>
      </c>
      <c r="AD340">
        <v>52</v>
      </c>
      <c r="AE340">
        <v>33</v>
      </c>
    </row>
    <row r="341" spans="1:31">
      <c r="A341" t="s">
        <v>827</v>
      </c>
      <c r="B341" t="str">
        <f t="shared" si="61"/>
        <v>General FE College incl Tertiary</v>
      </c>
      <c r="C341" t="str">
        <f t="shared" si="62"/>
        <v>Large</v>
      </c>
      <c r="D341" t="str">
        <f t="shared" si="63"/>
        <v>Balanced</v>
      </c>
      <c r="E341" t="str">
        <f t="shared" si="64"/>
        <v>level 2</v>
      </c>
      <c r="F341" t="str">
        <f t="shared" si="65"/>
        <v>Applied Subjects and Skills</v>
      </c>
      <c r="G341" t="str">
        <f t="shared" si="66"/>
        <v>Mature</v>
      </c>
      <c r="H341" t="str">
        <f t="shared" si="67"/>
        <v>Male</v>
      </c>
      <c r="I341" t="str">
        <f t="shared" si="68"/>
        <v>Very High White</v>
      </c>
      <c r="J341" t="str">
        <f t="shared" si="60"/>
        <v>CC-L4</v>
      </c>
      <c r="K341">
        <f t="shared" si="71"/>
        <v>4</v>
      </c>
      <c r="L341" t="str">
        <f t="shared" si="69"/>
        <v>SC-L12</v>
      </c>
      <c r="M341">
        <f t="shared" si="70"/>
        <v>6</v>
      </c>
      <c r="S341" t="s">
        <v>174</v>
      </c>
      <c r="T341">
        <v>1</v>
      </c>
      <c r="U341">
        <v>3</v>
      </c>
      <c r="V341">
        <v>2</v>
      </c>
      <c r="W341">
        <v>3</v>
      </c>
      <c r="X341">
        <v>8</v>
      </c>
      <c r="Y341">
        <v>2</v>
      </c>
      <c r="Z341">
        <v>3</v>
      </c>
      <c r="AA341">
        <v>1</v>
      </c>
      <c r="AB341">
        <v>6</v>
      </c>
      <c r="AC341">
        <v>3</v>
      </c>
      <c r="AD341">
        <v>42</v>
      </c>
      <c r="AE341">
        <v>55</v>
      </c>
    </row>
    <row r="342" spans="1:31">
      <c r="A342" t="s">
        <v>828</v>
      </c>
      <c r="B342" t="str">
        <f t="shared" si="61"/>
        <v>General FE College incl Tertiary</v>
      </c>
      <c r="C342" t="str">
        <f t="shared" si="62"/>
        <v>Small</v>
      </c>
      <c r="D342" t="str">
        <f t="shared" si="63"/>
        <v>Balanced</v>
      </c>
      <c r="E342" t="str">
        <f t="shared" si="64"/>
        <v>level 2</v>
      </c>
      <c r="F342" t="str">
        <f t="shared" si="65"/>
        <v>Applied Subjects and Skills</v>
      </c>
      <c r="G342" t="str">
        <f t="shared" si="66"/>
        <v>Mature</v>
      </c>
      <c r="H342" t="str">
        <f t="shared" si="67"/>
        <v>Balanced</v>
      </c>
      <c r="I342" t="str">
        <f t="shared" si="68"/>
        <v>Very High White</v>
      </c>
      <c r="J342" t="str">
        <f t="shared" si="60"/>
        <v>CC-S9</v>
      </c>
      <c r="K342">
        <f t="shared" si="71"/>
        <v>4</v>
      </c>
      <c r="L342" t="str">
        <f t="shared" si="69"/>
        <v>SC-S3</v>
      </c>
      <c r="M342">
        <f t="shared" si="70"/>
        <v>2</v>
      </c>
      <c r="S342" t="s">
        <v>163</v>
      </c>
      <c r="T342">
        <v>1</v>
      </c>
      <c r="U342">
        <v>1</v>
      </c>
      <c r="V342">
        <v>2</v>
      </c>
      <c r="W342">
        <v>3</v>
      </c>
      <c r="X342">
        <v>8</v>
      </c>
      <c r="Y342">
        <v>2</v>
      </c>
      <c r="Z342">
        <v>2</v>
      </c>
      <c r="AA342">
        <v>1</v>
      </c>
      <c r="AB342">
        <v>6</v>
      </c>
      <c r="AC342">
        <v>4</v>
      </c>
      <c r="AD342">
        <v>49</v>
      </c>
      <c r="AE342">
        <v>31</v>
      </c>
    </row>
    <row r="343" spans="1:31">
      <c r="A343" t="s">
        <v>916</v>
      </c>
      <c r="B343" t="str">
        <f t="shared" si="61"/>
        <v>General FE College incl Tertiary</v>
      </c>
      <c r="C343" t="str">
        <f t="shared" si="62"/>
        <v>Very Large</v>
      </c>
      <c r="D343" t="str">
        <f t="shared" si="63"/>
        <v>Part-Time</v>
      </c>
      <c r="E343" t="str">
        <f t="shared" si="64"/>
        <v>level 2</v>
      </c>
      <c r="F343" t="str">
        <f t="shared" si="65"/>
        <v>Applied Subjects and Skills</v>
      </c>
      <c r="G343" t="str">
        <f t="shared" si="66"/>
        <v>Mature</v>
      </c>
      <c r="H343" t="str">
        <f t="shared" si="67"/>
        <v>Balanced</v>
      </c>
      <c r="I343" t="str">
        <f t="shared" si="68"/>
        <v>Very High White</v>
      </c>
      <c r="J343" t="str">
        <f t="shared" si="60"/>
        <v>CC-VL12</v>
      </c>
      <c r="K343">
        <f t="shared" si="71"/>
        <v>11</v>
      </c>
      <c r="L343" t="str">
        <f t="shared" si="69"/>
        <v>SC-VL4</v>
      </c>
      <c r="M343">
        <f t="shared" si="70"/>
        <v>2</v>
      </c>
      <c r="S343" t="s">
        <v>270</v>
      </c>
      <c r="T343">
        <v>1</v>
      </c>
      <c r="U343">
        <v>4</v>
      </c>
      <c r="V343">
        <v>1</v>
      </c>
      <c r="W343">
        <v>3</v>
      </c>
      <c r="X343">
        <v>8</v>
      </c>
      <c r="Y343">
        <v>2</v>
      </c>
      <c r="Z343">
        <v>2</v>
      </c>
      <c r="AA343">
        <v>1</v>
      </c>
      <c r="AB343">
        <v>2</v>
      </c>
      <c r="AC343">
        <v>4</v>
      </c>
      <c r="AD343">
        <v>29</v>
      </c>
      <c r="AE343">
        <v>27</v>
      </c>
    </row>
    <row r="344" spans="1:31">
      <c r="A344" t="s">
        <v>829</v>
      </c>
      <c r="B344" t="str">
        <f t="shared" si="61"/>
        <v>Sixth form college</v>
      </c>
      <c r="C344" t="str">
        <f t="shared" si="62"/>
        <v>Small</v>
      </c>
      <c r="D344" t="str">
        <f t="shared" si="63"/>
        <v>Full-Time</v>
      </c>
      <c r="E344" t="str">
        <f t="shared" si="64"/>
        <v>Level 3</v>
      </c>
      <c r="F344" t="str">
        <f t="shared" si="65"/>
        <v>Liberal arts and sciences</v>
      </c>
      <c r="G344" t="str">
        <f t="shared" si="66"/>
        <v>Young</v>
      </c>
      <c r="H344" t="str">
        <f t="shared" si="67"/>
        <v>Balanced</v>
      </c>
      <c r="I344" t="str">
        <f t="shared" si="68"/>
        <v>Very High White</v>
      </c>
      <c r="J344" t="str">
        <f t="shared" si="60"/>
        <v>CC-S13</v>
      </c>
      <c r="K344">
        <f t="shared" si="71"/>
        <v>6</v>
      </c>
      <c r="L344" t="str">
        <f t="shared" si="69"/>
        <v>SC-S17</v>
      </c>
      <c r="M344">
        <f t="shared" si="70"/>
        <v>8</v>
      </c>
      <c r="S344" t="s">
        <v>98</v>
      </c>
      <c r="T344">
        <v>2</v>
      </c>
      <c r="U344">
        <v>1</v>
      </c>
      <c r="V344">
        <v>3</v>
      </c>
      <c r="W344">
        <v>2</v>
      </c>
      <c r="X344">
        <v>6</v>
      </c>
      <c r="Y344">
        <v>1</v>
      </c>
      <c r="Z344">
        <v>2</v>
      </c>
      <c r="AA344">
        <v>1</v>
      </c>
      <c r="AB344">
        <v>1</v>
      </c>
      <c r="AC344">
        <v>2</v>
      </c>
      <c r="AD344">
        <v>26</v>
      </c>
      <c r="AE344">
        <v>17</v>
      </c>
    </row>
    <row r="345" spans="1:31">
      <c r="A345" t="s">
        <v>830</v>
      </c>
      <c r="B345" t="str">
        <f t="shared" si="61"/>
        <v>General FE College incl Tertiary</v>
      </c>
      <c r="C345" t="str">
        <f t="shared" si="62"/>
        <v>Very Large</v>
      </c>
      <c r="D345" t="str">
        <f t="shared" si="63"/>
        <v>Part-Time</v>
      </c>
      <c r="E345" t="str">
        <f t="shared" si="64"/>
        <v>Multiple</v>
      </c>
      <c r="F345" t="str">
        <f t="shared" si="65"/>
        <v>Applied Subjects and Skills</v>
      </c>
      <c r="G345" t="str">
        <f t="shared" si="66"/>
        <v>Mature</v>
      </c>
      <c r="H345" t="str">
        <f t="shared" si="67"/>
        <v>Male</v>
      </c>
      <c r="I345" t="str">
        <f t="shared" si="68"/>
        <v>High White</v>
      </c>
      <c r="J345" t="str">
        <f t="shared" si="60"/>
        <v>CC-VL8</v>
      </c>
      <c r="K345">
        <f t="shared" si="71"/>
        <v>8</v>
      </c>
      <c r="L345" t="str">
        <f t="shared" si="69"/>
        <v>SC-VL9</v>
      </c>
      <c r="M345">
        <f t="shared" si="70"/>
        <v>6</v>
      </c>
      <c r="S345" t="s">
        <v>277</v>
      </c>
      <c r="T345">
        <v>1</v>
      </c>
      <c r="U345">
        <v>4</v>
      </c>
      <c r="V345">
        <v>1</v>
      </c>
      <c r="W345">
        <v>1</v>
      </c>
      <c r="X345">
        <v>8</v>
      </c>
      <c r="Y345">
        <v>2</v>
      </c>
      <c r="Z345">
        <v>3</v>
      </c>
      <c r="AA345">
        <v>8</v>
      </c>
      <c r="AB345">
        <v>5</v>
      </c>
      <c r="AC345">
        <v>3</v>
      </c>
      <c r="AD345">
        <v>17</v>
      </c>
      <c r="AE345">
        <v>47</v>
      </c>
    </row>
    <row r="346" spans="1:31">
      <c r="A346" t="s">
        <v>831</v>
      </c>
      <c r="B346" t="str">
        <f t="shared" si="61"/>
        <v>Sixth form college</v>
      </c>
      <c r="C346" t="str">
        <f t="shared" si="62"/>
        <v>Small</v>
      </c>
      <c r="D346" t="str">
        <f t="shared" si="63"/>
        <v>Full-Time</v>
      </c>
      <c r="E346" t="str">
        <f t="shared" si="64"/>
        <v>Level 3</v>
      </c>
      <c r="F346" t="str">
        <f t="shared" si="65"/>
        <v>Liberal arts and sciences</v>
      </c>
      <c r="G346" t="str">
        <f t="shared" si="66"/>
        <v>Young</v>
      </c>
      <c r="H346" t="str">
        <f t="shared" si="67"/>
        <v>Female</v>
      </c>
      <c r="I346" t="str">
        <f t="shared" si="68"/>
        <v>Very High White</v>
      </c>
      <c r="J346" t="str">
        <f t="shared" si="60"/>
        <v>CC-S13</v>
      </c>
      <c r="K346">
        <f t="shared" si="71"/>
        <v>6</v>
      </c>
      <c r="L346" t="str">
        <f t="shared" si="69"/>
        <v>SC-S23</v>
      </c>
      <c r="M346">
        <f t="shared" si="70"/>
        <v>10</v>
      </c>
      <c r="S346" t="s">
        <v>101</v>
      </c>
      <c r="T346">
        <v>2</v>
      </c>
      <c r="U346">
        <v>1</v>
      </c>
      <c r="V346">
        <v>3</v>
      </c>
      <c r="W346">
        <v>2</v>
      </c>
      <c r="X346">
        <v>6</v>
      </c>
      <c r="Y346">
        <v>1</v>
      </c>
      <c r="Z346">
        <v>1</v>
      </c>
      <c r="AA346">
        <v>1</v>
      </c>
      <c r="AB346">
        <v>1</v>
      </c>
      <c r="AC346">
        <v>9</v>
      </c>
      <c r="AD346">
        <v>26</v>
      </c>
      <c r="AE346">
        <v>48</v>
      </c>
    </row>
    <row r="347" spans="1:31">
      <c r="A347" t="s">
        <v>832</v>
      </c>
      <c r="B347" t="str">
        <f t="shared" si="61"/>
        <v>General FE College incl Tertiary</v>
      </c>
      <c r="C347" t="str">
        <f t="shared" si="62"/>
        <v>Large</v>
      </c>
      <c r="D347" t="str">
        <f t="shared" si="63"/>
        <v>Part-Time</v>
      </c>
      <c r="E347" t="str">
        <f t="shared" si="64"/>
        <v>level 2</v>
      </c>
      <c r="F347" t="str">
        <f t="shared" si="65"/>
        <v>Applied Subjects and Skills</v>
      </c>
      <c r="G347" t="str">
        <f t="shared" si="66"/>
        <v>Mature</v>
      </c>
      <c r="H347" t="str">
        <f t="shared" si="67"/>
        <v>Balanced</v>
      </c>
      <c r="I347" t="str">
        <f t="shared" si="68"/>
        <v>Very High White</v>
      </c>
      <c r="J347" t="str">
        <f t="shared" si="60"/>
        <v>CC-L9</v>
      </c>
      <c r="K347">
        <f t="shared" si="71"/>
        <v>11</v>
      </c>
      <c r="L347" t="str">
        <f t="shared" si="69"/>
        <v>SC-L4</v>
      </c>
      <c r="M347">
        <f t="shared" si="70"/>
        <v>2</v>
      </c>
      <c r="S347" t="s">
        <v>287</v>
      </c>
      <c r="T347">
        <v>1</v>
      </c>
      <c r="U347">
        <v>3</v>
      </c>
      <c r="V347">
        <v>1</v>
      </c>
      <c r="W347">
        <v>3</v>
      </c>
      <c r="X347">
        <v>8</v>
      </c>
      <c r="Y347">
        <v>2</v>
      </c>
      <c r="Z347">
        <v>2</v>
      </c>
      <c r="AA347">
        <v>1</v>
      </c>
      <c r="AB347">
        <v>2</v>
      </c>
      <c r="AC347">
        <v>4</v>
      </c>
      <c r="AD347">
        <v>32</v>
      </c>
      <c r="AE347">
        <v>32</v>
      </c>
    </row>
    <row r="348" spans="1:31">
      <c r="A348" t="s">
        <v>833</v>
      </c>
      <c r="B348" t="str">
        <f t="shared" si="61"/>
        <v>Sixth form college</v>
      </c>
      <c r="C348" t="str">
        <f t="shared" si="62"/>
        <v>Small</v>
      </c>
      <c r="D348" t="str">
        <f t="shared" si="63"/>
        <v>Full-Time</v>
      </c>
      <c r="E348" t="str">
        <f t="shared" si="64"/>
        <v>Level 3</v>
      </c>
      <c r="F348" t="str">
        <f t="shared" si="65"/>
        <v>Liberal arts and sciences</v>
      </c>
      <c r="G348" t="str">
        <f t="shared" si="66"/>
        <v>Young</v>
      </c>
      <c r="H348" t="str">
        <f t="shared" si="67"/>
        <v>Female</v>
      </c>
      <c r="I348" t="str">
        <f t="shared" si="68"/>
        <v>Multiple</v>
      </c>
      <c r="J348" t="str">
        <f t="shared" si="60"/>
        <v>CC-S13</v>
      </c>
      <c r="K348">
        <f t="shared" si="71"/>
        <v>6</v>
      </c>
      <c r="L348" t="str">
        <f t="shared" si="69"/>
        <v>SC-S22</v>
      </c>
      <c r="M348">
        <f t="shared" si="70"/>
        <v>9</v>
      </c>
      <c r="S348" t="s">
        <v>131</v>
      </c>
      <c r="T348">
        <v>2</v>
      </c>
      <c r="U348">
        <v>1</v>
      </c>
      <c r="V348">
        <v>3</v>
      </c>
      <c r="W348">
        <v>2</v>
      </c>
      <c r="X348">
        <v>6</v>
      </c>
      <c r="Y348">
        <v>1</v>
      </c>
      <c r="Z348">
        <v>1</v>
      </c>
      <c r="AA348">
        <v>7</v>
      </c>
      <c r="AB348">
        <v>1</v>
      </c>
      <c r="AC348">
        <v>10</v>
      </c>
      <c r="AD348">
        <v>26</v>
      </c>
      <c r="AE348">
        <v>11</v>
      </c>
    </row>
    <row r="349" spans="1:31">
      <c r="A349" t="s">
        <v>834</v>
      </c>
      <c r="B349" t="str">
        <f t="shared" si="61"/>
        <v>Sixth form college</v>
      </c>
      <c r="C349" t="str">
        <f t="shared" si="62"/>
        <v>Small</v>
      </c>
      <c r="D349" t="str">
        <f t="shared" si="63"/>
        <v>Full-Time</v>
      </c>
      <c r="E349" t="str">
        <f t="shared" si="64"/>
        <v>Level 3</v>
      </c>
      <c r="F349" t="str">
        <f t="shared" si="65"/>
        <v>Liberal arts and sciences</v>
      </c>
      <c r="G349" t="str">
        <f t="shared" si="66"/>
        <v>Young</v>
      </c>
      <c r="H349" t="str">
        <f t="shared" si="67"/>
        <v>Female</v>
      </c>
      <c r="I349" t="str">
        <f t="shared" si="68"/>
        <v>African and Other Whites and White British</v>
      </c>
      <c r="J349" t="str">
        <f t="shared" si="60"/>
        <v>CC-S13</v>
      </c>
      <c r="K349">
        <f t="shared" si="71"/>
        <v>6</v>
      </c>
      <c r="L349" t="str">
        <f t="shared" si="69"/>
        <v>SC-S20</v>
      </c>
      <c r="M349">
        <f t="shared" si="70"/>
        <v>9</v>
      </c>
      <c r="S349" t="s">
        <v>106</v>
      </c>
      <c r="T349">
        <v>2</v>
      </c>
      <c r="U349">
        <v>1</v>
      </c>
      <c r="V349">
        <v>3</v>
      </c>
      <c r="W349">
        <v>2</v>
      </c>
      <c r="X349">
        <v>6</v>
      </c>
      <c r="Y349">
        <v>1</v>
      </c>
      <c r="Z349">
        <v>1</v>
      </c>
      <c r="AA349">
        <v>4</v>
      </c>
      <c r="AB349">
        <v>1</v>
      </c>
      <c r="AC349">
        <v>10</v>
      </c>
      <c r="AD349">
        <v>26</v>
      </c>
      <c r="AE349">
        <v>49</v>
      </c>
    </row>
    <row r="350" spans="1:31">
      <c r="A350" t="s">
        <v>889</v>
      </c>
      <c r="B350" t="str">
        <f t="shared" si="61"/>
        <v>General FE College incl Tertiary</v>
      </c>
      <c r="C350" t="str">
        <f t="shared" si="62"/>
        <v>Very Large</v>
      </c>
      <c r="D350" t="str">
        <f t="shared" si="63"/>
        <v>Part-Time</v>
      </c>
      <c r="E350" t="str">
        <f t="shared" si="64"/>
        <v>level 2</v>
      </c>
      <c r="F350" t="str">
        <f t="shared" si="65"/>
        <v>Applied Subjects and Skills</v>
      </c>
      <c r="G350" t="str">
        <f t="shared" si="66"/>
        <v>Mature</v>
      </c>
      <c r="H350" t="str">
        <f t="shared" si="67"/>
        <v>Balanced</v>
      </c>
      <c r="I350" t="str">
        <f t="shared" si="68"/>
        <v>Very High White</v>
      </c>
      <c r="J350" t="str">
        <f t="shared" si="60"/>
        <v>CC-VL12</v>
      </c>
      <c r="K350">
        <f t="shared" si="71"/>
        <v>11</v>
      </c>
      <c r="L350" t="str">
        <f t="shared" si="69"/>
        <v>SC-VL4</v>
      </c>
      <c r="M350">
        <f t="shared" si="70"/>
        <v>2</v>
      </c>
      <c r="S350" t="s">
        <v>217</v>
      </c>
      <c r="T350">
        <v>1</v>
      </c>
      <c r="U350">
        <v>4</v>
      </c>
      <c r="V350">
        <v>1</v>
      </c>
      <c r="W350">
        <v>3</v>
      </c>
      <c r="X350">
        <v>8</v>
      </c>
      <c r="Y350">
        <v>2</v>
      </c>
      <c r="Z350">
        <v>2</v>
      </c>
      <c r="AA350">
        <v>1</v>
      </c>
      <c r="AB350">
        <v>2</v>
      </c>
      <c r="AC350">
        <v>4</v>
      </c>
      <c r="AD350">
        <v>29</v>
      </c>
      <c r="AE350">
        <v>27</v>
      </c>
    </row>
    <row r="351" spans="1:31">
      <c r="A351" t="s">
        <v>835</v>
      </c>
      <c r="B351" t="str">
        <f t="shared" si="61"/>
        <v>Sixth form college</v>
      </c>
      <c r="C351" t="str">
        <f t="shared" si="62"/>
        <v>Small</v>
      </c>
      <c r="D351" t="str">
        <f t="shared" si="63"/>
        <v>Full-Time</v>
      </c>
      <c r="E351" t="str">
        <f t="shared" si="64"/>
        <v>Level 3</v>
      </c>
      <c r="F351" t="str">
        <f t="shared" si="65"/>
        <v>Liberal arts and sciences</v>
      </c>
      <c r="G351" t="str">
        <f t="shared" si="66"/>
        <v>Young</v>
      </c>
      <c r="H351" t="str">
        <f t="shared" si="67"/>
        <v>Balanced</v>
      </c>
      <c r="I351" t="str">
        <f t="shared" si="68"/>
        <v>Very High White</v>
      </c>
      <c r="J351" t="str">
        <f t="shared" si="60"/>
        <v>CC-S13</v>
      </c>
      <c r="K351">
        <f t="shared" si="71"/>
        <v>6</v>
      </c>
      <c r="L351" t="str">
        <f t="shared" si="69"/>
        <v>SC-S17</v>
      </c>
      <c r="M351">
        <f t="shared" si="70"/>
        <v>8</v>
      </c>
      <c r="S351" t="s">
        <v>118</v>
      </c>
      <c r="T351">
        <v>2</v>
      </c>
      <c r="U351">
        <v>1</v>
      </c>
      <c r="V351">
        <v>3</v>
      </c>
      <c r="W351">
        <v>2</v>
      </c>
      <c r="X351">
        <v>6</v>
      </c>
      <c r="Y351">
        <v>1</v>
      </c>
      <c r="Z351">
        <v>2</v>
      </c>
      <c r="AA351">
        <v>1</v>
      </c>
      <c r="AB351">
        <v>1</v>
      </c>
      <c r="AC351">
        <v>2</v>
      </c>
      <c r="AD351">
        <v>26</v>
      </c>
      <c r="AE351">
        <v>17</v>
      </c>
    </row>
    <row r="352" spans="1:31">
      <c r="A352" t="s">
        <v>836</v>
      </c>
      <c r="B352" t="str">
        <f t="shared" si="61"/>
        <v>Specialist Designated college</v>
      </c>
      <c r="C352" t="str">
        <f t="shared" si="62"/>
        <v>Very Large</v>
      </c>
      <c r="D352" t="str">
        <f t="shared" si="63"/>
        <v>Part-Time</v>
      </c>
      <c r="E352" t="str">
        <f t="shared" si="64"/>
        <v>Multiple</v>
      </c>
      <c r="F352" t="str">
        <f t="shared" si="65"/>
        <v>Arts and Languages</v>
      </c>
      <c r="G352" t="str">
        <f t="shared" si="66"/>
        <v>Mature</v>
      </c>
      <c r="H352" t="str">
        <f t="shared" si="67"/>
        <v>Female</v>
      </c>
      <c r="I352" t="str">
        <f t="shared" si="68"/>
        <v>High White</v>
      </c>
      <c r="J352" t="str">
        <f t="shared" si="60"/>
        <v>CC-VL9</v>
      </c>
      <c r="K352">
        <f t="shared" si="71"/>
        <v>10</v>
      </c>
      <c r="L352" t="str">
        <f t="shared" si="69"/>
        <v>SC-VL5</v>
      </c>
      <c r="M352">
        <f t="shared" si="70"/>
        <v>4</v>
      </c>
      <c r="S352" t="s">
        <v>21</v>
      </c>
      <c r="T352">
        <v>5</v>
      </c>
      <c r="U352">
        <v>4</v>
      </c>
      <c r="V352">
        <v>1</v>
      </c>
      <c r="W352">
        <v>1</v>
      </c>
      <c r="X352">
        <v>1</v>
      </c>
      <c r="Y352">
        <v>2</v>
      </c>
      <c r="Z352">
        <v>1</v>
      </c>
      <c r="AA352">
        <v>8</v>
      </c>
      <c r="AB352">
        <v>11</v>
      </c>
      <c r="AC352">
        <v>1</v>
      </c>
      <c r="AD352">
        <v>1</v>
      </c>
      <c r="AE352">
        <v>4</v>
      </c>
    </row>
    <row r="353" spans="1:31">
      <c r="A353" t="s">
        <v>921</v>
      </c>
      <c r="B353" t="str">
        <f t="shared" si="61"/>
        <v>Specialist Designated college</v>
      </c>
      <c r="C353" t="str">
        <f t="shared" si="62"/>
        <v>Medium</v>
      </c>
      <c r="D353" t="str">
        <f t="shared" si="63"/>
        <v>Part-Time</v>
      </c>
      <c r="E353" t="str">
        <f t="shared" si="64"/>
        <v>low level (entry and 1)</v>
      </c>
      <c r="F353" t="str">
        <f t="shared" si="65"/>
        <v>Arts and Languages</v>
      </c>
      <c r="G353" t="str">
        <f t="shared" si="66"/>
        <v>Mature</v>
      </c>
      <c r="H353" t="str">
        <f t="shared" si="67"/>
        <v>Female</v>
      </c>
      <c r="I353" t="str">
        <f t="shared" si="68"/>
        <v>African and Other Whites and White British</v>
      </c>
      <c r="J353" t="str">
        <f t="shared" si="60"/>
        <v>CC-M10</v>
      </c>
      <c r="K353">
        <f t="shared" si="71"/>
        <v>14</v>
      </c>
      <c r="L353" t="str">
        <f t="shared" si="69"/>
        <v>SC-M7</v>
      </c>
      <c r="M353">
        <f t="shared" si="70"/>
        <v>3</v>
      </c>
      <c r="S353" t="s">
        <v>22</v>
      </c>
      <c r="T353">
        <v>5</v>
      </c>
      <c r="U353">
        <v>2</v>
      </c>
      <c r="V353">
        <v>1</v>
      </c>
      <c r="W353">
        <v>4</v>
      </c>
      <c r="X353">
        <v>1</v>
      </c>
      <c r="Y353">
        <v>2</v>
      </c>
      <c r="Z353">
        <v>1</v>
      </c>
      <c r="AA353">
        <v>4</v>
      </c>
      <c r="AB353">
        <v>14</v>
      </c>
      <c r="AC353">
        <v>8</v>
      </c>
      <c r="AD353">
        <v>63</v>
      </c>
      <c r="AE353">
        <v>2</v>
      </c>
    </row>
    <row r="354" spans="1:31">
      <c r="A354" t="s">
        <v>837</v>
      </c>
      <c r="B354" t="str">
        <f t="shared" si="61"/>
        <v>General FE College incl Tertiary</v>
      </c>
      <c r="C354" t="str">
        <f t="shared" si="62"/>
        <v>Small</v>
      </c>
      <c r="D354" t="str">
        <f t="shared" si="63"/>
        <v>Full-Time</v>
      </c>
      <c r="E354" t="str">
        <f t="shared" si="64"/>
        <v>Level 3</v>
      </c>
      <c r="F354" t="str">
        <f t="shared" si="65"/>
        <v>Liberal arts and sciences</v>
      </c>
      <c r="G354" t="str">
        <f t="shared" si="66"/>
        <v>Young</v>
      </c>
      <c r="H354" t="str">
        <f t="shared" si="67"/>
        <v>Balanced</v>
      </c>
      <c r="I354" t="str">
        <f t="shared" si="68"/>
        <v>Very High White</v>
      </c>
      <c r="J354" t="str">
        <f t="shared" si="60"/>
        <v>CC-S13</v>
      </c>
      <c r="K354">
        <f t="shared" si="71"/>
        <v>6</v>
      </c>
      <c r="L354" t="str">
        <f t="shared" si="69"/>
        <v>SC-S17</v>
      </c>
      <c r="M354">
        <f t="shared" si="70"/>
        <v>8</v>
      </c>
      <c r="S354" t="s">
        <v>354</v>
      </c>
      <c r="T354">
        <v>1</v>
      </c>
      <c r="U354">
        <v>1</v>
      </c>
      <c r="V354">
        <v>3</v>
      </c>
      <c r="W354">
        <v>2</v>
      </c>
      <c r="X354">
        <v>6</v>
      </c>
      <c r="Y354">
        <v>1</v>
      </c>
      <c r="Z354">
        <v>2</v>
      </c>
      <c r="AA354">
        <v>1</v>
      </c>
      <c r="AB354">
        <v>1</v>
      </c>
      <c r="AC354">
        <v>2</v>
      </c>
      <c r="AD354">
        <v>26</v>
      </c>
      <c r="AE354">
        <v>17</v>
      </c>
    </row>
    <row r="355" spans="1:31">
      <c r="A355" t="s">
        <v>917</v>
      </c>
      <c r="B355" t="str">
        <f t="shared" si="61"/>
        <v>Sixth form college</v>
      </c>
      <c r="C355" t="str">
        <f t="shared" si="62"/>
        <v>Small</v>
      </c>
      <c r="D355" t="str">
        <f t="shared" si="63"/>
        <v>Full-Time</v>
      </c>
      <c r="E355" t="str">
        <f t="shared" si="64"/>
        <v>Level 3</v>
      </c>
      <c r="F355" t="str">
        <f t="shared" si="65"/>
        <v>Liberal arts and sciences</v>
      </c>
      <c r="G355" t="str">
        <f t="shared" si="66"/>
        <v>Young</v>
      </c>
      <c r="H355" t="str">
        <f t="shared" si="67"/>
        <v>Female</v>
      </c>
      <c r="I355" t="str">
        <f t="shared" si="68"/>
        <v>Indian</v>
      </c>
      <c r="J355" t="str">
        <f t="shared" si="60"/>
        <v>CC-S13</v>
      </c>
      <c r="K355">
        <f t="shared" si="71"/>
        <v>6</v>
      </c>
      <c r="L355" t="str">
        <f t="shared" si="69"/>
        <v>SC-S18</v>
      </c>
      <c r="M355">
        <f t="shared" si="70"/>
        <v>9</v>
      </c>
      <c r="S355" t="s">
        <v>123</v>
      </c>
      <c r="T355">
        <v>2</v>
      </c>
      <c r="U355">
        <v>1</v>
      </c>
      <c r="V355">
        <v>3</v>
      </c>
      <c r="W355">
        <v>2</v>
      </c>
      <c r="X355">
        <v>6</v>
      </c>
      <c r="Y355">
        <v>1</v>
      </c>
      <c r="Z355">
        <v>1</v>
      </c>
      <c r="AA355">
        <v>6</v>
      </c>
      <c r="AB355">
        <v>1</v>
      </c>
      <c r="AC355">
        <v>10</v>
      </c>
      <c r="AD355">
        <v>26</v>
      </c>
      <c r="AE355">
        <v>14</v>
      </c>
    </row>
    <row r="356" spans="1:31">
      <c r="A356" t="s">
        <v>838</v>
      </c>
      <c r="B356" t="str">
        <f t="shared" si="61"/>
        <v>Sixth form college</v>
      </c>
      <c r="C356" t="str">
        <f t="shared" si="62"/>
        <v>Small</v>
      </c>
      <c r="D356" t="str">
        <f t="shared" si="63"/>
        <v>Full-Time</v>
      </c>
      <c r="E356" t="str">
        <f t="shared" si="64"/>
        <v>Level 3</v>
      </c>
      <c r="F356" t="str">
        <f t="shared" si="65"/>
        <v>Liberal arts and sciences</v>
      </c>
      <c r="G356" t="str">
        <f t="shared" si="66"/>
        <v>Young</v>
      </c>
      <c r="H356" t="str">
        <f t="shared" si="67"/>
        <v>Female</v>
      </c>
      <c r="I356" t="str">
        <f t="shared" si="68"/>
        <v>Very High White</v>
      </c>
      <c r="J356" t="str">
        <f t="shared" si="60"/>
        <v>CC-S13</v>
      </c>
      <c r="K356">
        <f t="shared" si="71"/>
        <v>6</v>
      </c>
      <c r="L356" t="str">
        <f t="shared" si="69"/>
        <v>SC-S23</v>
      </c>
      <c r="M356">
        <f t="shared" si="70"/>
        <v>10</v>
      </c>
      <c r="S356" t="s">
        <v>126</v>
      </c>
      <c r="T356">
        <v>2</v>
      </c>
      <c r="U356">
        <v>1</v>
      </c>
      <c r="V356">
        <v>3</v>
      </c>
      <c r="W356">
        <v>2</v>
      </c>
      <c r="X356">
        <v>6</v>
      </c>
      <c r="Y356">
        <v>1</v>
      </c>
      <c r="Z356">
        <v>1</v>
      </c>
      <c r="AA356">
        <v>1</v>
      </c>
      <c r="AB356">
        <v>1</v>
      </c>
      <c r="AC356">
        <v>9</v>
      </c>
      <c r="AD356">
        <v>26</v>
      </c>
      <c r="AE356">
        <v>48</v>
      </c>
    </row>
    <row r="357" spans="1:31">
      <c r="A357" t="s">
        <v>839</v>
      </c>
      <c r="B357" t="str">
        <f t="shared" si="61"/>
        <v>Sixth form college</v>
      </c>
      <c r="C357" t="str">
        <f t="shared" si="62"/>
        <v>Small</v>
      </c>
      <c r="D357" t="str">
        <f t="shared" si="63"/>
        <v>Full-Time</v>
      </c>
      <c r="E357" t="str">
        <f t="shared" si="64"/>
        <v>Level 3</v>
      </c>
      <c r="F357" t="str">
        <f t="shared" si="65"/>
        <v>Liberal arts and sciences</v>
      </c>
      <c r="G357" t="str">
        <f t="shared" si="66"/>
        <v>Young</v>
      </c>
      <c r="H357" t="str">
        <f t="shared" si="67"/>
        <v>Balanced</v>
      </c>
      <c r="I357" t="str">
        <f t="shared" si="68"/>
        <v>Multiple</v>
      </c>
      <c r="J357" t="str">
        <f t="shared" si="60"/>
        <v>CC-S13</v>
      </c>
      <c r="K357">
        <f t="shared" si="71"/>
        <v>6</v>
      </c>
      <c r="L357" t="str">
        <f t="shared" si="69"/>
        <v>SC-S16</v>
      </c>
      <c r="M357">
        <f t="shared" si="70"/>
        <v>7</v>
      </c>
      <c r="S357" t="s">
        <v>136</v>
      </c>
      <c r="T357">
        <v>2</v>
      </c>
      <c r="U357">
        <v>1</v>
      </c>
      <c r="V357">
        <v>3</v>
      </c>
      <c r="W357">
        <v>2</v>
      </c>
      <c r="X357">
        <v>6</v>
      </c>
      <c r="Y357">
        <v>1</v>
      </c>
      <c r="Z357">
        <v>2</v>
      </c>
      <c r="AA357">
        <v>7</v>
      </c>
      <c r="AB357">
        <v>1</v>
      </c>
      <c r="AC357">
        <v>7</v>
      </c>
      <c r="AD357">
        <v>26</v>
      </c>
      <c r="AE357">
        <v>22</v>
      </c>
    </row>
    <row r="358" spans="1:31">
      <c r="A358" t="s">
        <v>840</v>
      </c>
      <c r="B358" t="str">
        <f t="shared" si="61"/>
        <v>General FE College incl Tertiary</v>
      </c>
      <c r="C358" t="str">
        <f t="shared" si="62"/>
        <v>Medium</v>
      </c>
      <c r="D358" t="str">
        <f t="shared" si="63"/>
        <v>Part-Time</v>
      </c>
      <c r="E358" t="str">
        <f t="shared" si="64"/>
        <v>level 2</v>
      </c>
      <c r="F358" t="str">
        <f t="shared" si="65"/>
        <v>Broad Subject Mix</v>
      </c>
      <c r="G358" t="str">
        <f t="shared" si="66"/>
        <v>Mature</v>
      </c>
      <c r="H358" t="str">
        <f t="shared" si="67"/>
        <v>Balanced</v>
      </c>
      <c r="I358" t="str">
        <f t="shared" si="68"/>
        <v>Very High White</v>
      </c>
      <c r="J358" t="str">
        <f t="shared" si="60"/>
        <v>CC-M18</v>
      </c>
      <c r="K358">
        <f t="shared" si="71"/>
        <v>12</v>
      </c>
      <c r="L358" t="str">
        <f t="shared" si="69"/>
        <v>SC-M5</v>
      </c>
      <c r="M358">
        <f t="shared" si="70"/>
        <v>2</v>
      </c>
      <c r="S358" t="s">
        <v>309</v>
      </c>
      <c r="T358">
        <v>1</v>
      </c>
      <c r="U358">
        <v>2</v>
      </c>
      <c r="V358">
        <v>1</v>
      </c>
      <c r="W358">
        <v>3</v>
      </c>
      <c r="X358">
        <v>7</v>
      </c>
      <c r="Y358">
        <v>2</v>
      </c>
      <c r="Z358">
        <v>2</v>
      </c>
      <c r="AA358">
        <v>1</v>
      </c>
      <c r="AB358">
        <v>7</v>
      </c>
      <c r="AC358">
        <v>4</v>
      </c>
      <c r="AD358">
        <v>39</v>
      </c>
      <c r="AE358">
        <v>19</v>
      </c>
    </row>
    <row r="359" spans="1:31">
      <c r="A359" t="s">
        <v>841</v>
      </c>
      <c r="B359" t="str">
        <f t="shared" si="61"/>
        <v>General FE College incl Tertiary</v>
      </c>
      <c r="C359" t="str">
        <f t="shared" si="62"/>
        <v>Medium</v>
      </c>
      <c r="D359" t="str">
        <f t="shared" si="63"/>
        <v>Balanced</v>
      </c>
      <c r="E359" t="str">
        <f t="shared" si="64"/>
        <v>Multiple</v>
      </c>
      <c r="F359" t="str">
        <f t="shared" si="65"/>
        <v>Broad Subject Mix</v>
      </c>
      <c r="G359" t="str">
        <f t="shared" si="66"/>
        <v>Mature</v>
      </c>
      <c r="H359" t="str">
        <f t="shared" si="67"/>
        <v>Balanced</v>
      </c>
      <c r="I359" t="str">
        <f t="shared" si="68"/>
        <v>Very High White</v>
      </c>
      <c r="J359" t="str">
        <f t="shared" si="60"/>
        <v>CC-M5</v>
      </c>
      <c r="K359">
        <f t="shared" si="71"/>
        <v>2</v>
      </c>
      <c r="L359" t="str">
        <f t="shared" si="69"/>
        <v>SC-M5</v>
      </c>
      <c r="M359">
        <f t="shared" si="70"/>
        <v>2</v>
      </c>
      <c r="S359" t="s">
        <v>230</v>
      </c>
      <c r="T359">
        <v>1</v>
      </c>
      <c r="U359">
        <v>2</v>
      </c>
      <c r="V359">
        <v>2</v>
      </c>
      <c r="W359">
        <v>1</v>
      </c>
      <c r="X359">
        <v>7</v>
      </c>
      <c r="Y359">
        <v>2</v>
      </c>
      <c r="Z359">
        <v>2</v>
      </c>
      <c r="AA359">
        <v>1</v>
      </c>
      <c r="AB359">
        <v>3</v>
      </c>
      <c r="AC359">
        <v>4</v>
      </c>
      <c r="AD359">
        <v>55</v>
      </c>
      <c r="AE359">
        <v>19</v>
      </c>
    </row>
    <row r="360" spans="1:31">
      <c r="A360" t="s">
        <v>842</v>
      </c>
    </row>
    <row r="389" spans="10:13">
      <c r="J389" s="2"/>
      <c r="K389" s="2"/>
      <c r="L389" s="2"/>
      <c r="M389" s="2"/>
    </row>
  </sheetData>
  <sortState ref="AT2:AU13">
    <sortCondition ref="AT1"/>
  </sortState>
  <mergeCells count="7">
    <mergeCell ref="O7:P7"/>
    <mergeCell ref="O1:P1"/>
    <mergeCell ref="O2:P2"/>
    <mergeCell ref="O3:P3"/>
    <mergeCell ref="O4:P4"/>
    <mergeCell ref="O5:P5"/>
    <mergeCell ref="O6:P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P370"/>
  <sheetViews>
    <sheetView tabSelected="1" workbookViewId="0">
      <selection activeCell="A2" sqref="A2:F3"/>
    </sheetView>
  </sheetViews>
  <sheetFormatPr defaultRowHeight="15"/>
  <cols>
    <col min="1" max="1" width="67.75" bestFit="1" customWidth="1"/>
    <col min="2" max="2" width="44.25" bestFit="1" customWidth="1"/>
    <col min="3" max="3" width="12.25" customWidth="1"/>
    <col min="4" max="4" width="15.375" bestFit="1" customWidth="1"/>
    <col min="5" max="5" width="21.125" bestFit="1" customWidth="1"/>
    <col min="6" max="6" width="39.375" bestFit="1" customWidth="1"/>
    <col min="7" max="7" width="9.625" bestFit="1" customWidth="1"/>
    <col min="8" max="8" width="12.625" customWidth="1"/>
    <col min="9" max="9" width="16.625" bestFit="1" customWidth="1"/>
    <col min="10" max="10" width="11.875" customWidth="1"/>
    <col min="11" max="11" width="40" bestFit="1" customWidth="1"/>
    <col min="12" max="12" width="9" customWidth="1"/>
    <col min="14" max="14" width="37.875" customWidth="1"/>
    <col min="15" max="15" width="231" bestFit="1" customWidth="1"/>
  </cols>
  <sheetData>
    <row r="1" spans="1:16">
      <c r="A1" s="1" t="s">
        <v>992</v>
      </c>
    </row>
    <row r="2" spans="1:16">
      <c r="A2" s="80" t="s">
        <v>983</v>
      </c>
      <c r="B2" s="80"/>
      <c r="C2" s="80"/>
      <c r="D2" s="80"/>
      <c r="E2" s="80"/>
      <c r="F2" s="80"/>
    </row>
    <row r="3" spans="1:16">
      <c r="A3" s="80"/>
      <c r="B3" s="80"/>
      <c r="C3" s="80"/>
      <c r="D3" s="80"/>
      <c r="E3" s="80"/>
      <c r="F3" s="80"/>
    </row>
    <row r="4" spans="1:16">
      <c r="A4" s="1" t="s">
        <v>977</v>
      </c>
    </row>
    <row r="5" spans="1:16">
      <c r="A5" s="81" t="s">
        <v>990</v>
      </c>
      <c r="B5" s="81"/>
      <c r="C5" s="81"/>
      <c r="D5" s="81"/>
      <c r="E5" s="81"/>
      <c r="F5" s="81"/>
    </row>
    <row r="6" spans="1:16">
      <c r="A6" s="81"/>
      <c r="B6" s="81"/>
      <c r="C6" s="81"/>
      <c r="D6" s="81"/>
      <c r="E6" s="81"/>
      <c r="F6" s="81"/>
    </row>
    <row r="7" spans="1:16">
      <c r="A7" s="81"/>
      <c r="B7" s="81"/>
      <c r="C7" s="81"/>
      <c r="D7" s="81"/>
      <c r="E7" s="81"/>
      <c r="F7" s="81"/>
    </row>
    <row r="8" spans="1:16">
      <c r="A8" s="81"/>
      <c r="B8" s="81"/>
      <c r="C8" s="81"/>
      <c r="D8" s="81"/>
      <c r="E8" s="81"/>
      <c r="F8" s="81"/>
    </row>
    <row r="9" spans="1:16">
      <c r="A9" s="81"/>
      <c r="B9" s="81"/>
      <c r="C9" s="81"/>
      <c r="D9" s="81"/>
      <c r="E9" s="81"/>
      <c r="F9" s="81"/>
    </row>
    <row r="10" spans="1:16" ht="15.75" thickBot="1">
      <c r="A10" s="81"/>
      <c r="B10" s="81"/>
      <c r="C10" s="81"/>
      <c r="D10" s="81"/>
      <c r="E10" s="81"/>
      <c r="F10" s="81"/>
    </row>
    <row r="11" spans="1:16" ht="75">
      <c r="A11" s="71" t="s">
        <v>358</v>
      </c>
      <c r="B11" s="72" t="s">
        <v>978</v>
      </c>
      <c r="C11" s="68" t="s">
        <v>366</v>
      </c>
      <c r="D11" s="62" t="s">
        <v>375</v>
      </c>
      <c r="E11" s="62" t="s">
        <v>385</v>
      </c>
      <c r="F11" s="62" t="s">
        <v>401</v>
      </c>
      <c r="G11" s="63" t="s">
        <v>984</v>
      </c>
      <c r="H11" s="66" t="s">
        <v>366</v>
      </c>
      <c r="I11" s="64" t="s">
        <v>405</v>
      </c>
      <c r="J11" s="67" t="s">
        <v>409</v>
      </c>
      <c r="K11" s="64" t="s">
        <v>965</v>
      </c>
      <c r="L11" s="65" t="s">
        <v>985</v>
      </c>
      <c r="O11" s="76" t="s">
        <v>365</v>
      </c>
      <c r="P11" s="77"/>
    </row>
    <row r="12" spans="1:16">
      <c r="A12" s="23" t="s">
        <v>843</v>
      </c>
      <c r="B12" s="24" t="s">
        <v>359</v>
      </c>
      <c r="C12" s="69" t="s">
        <v>368</v>
      </c>
      <c r="D12" s="47" t="s">
        <v>376</v>
      </c>
      <c r="E12" s="47" t="s">
        <v>386</v>
      </c>
      <c r="F12" s="47" t="s">
        <v>399</v>
      </c>
      <c r="G12" s="48" t="s">
        <v>414</v>
      </c>
      <c r="H12" s="51" t="s">
        <v>368</v>
      </c>
      <c r="I12" s="52" t="s">
        <v>404</v>
      </c>
      <c r="J12" s="52" t="s">
        <v>407</v>
      </c>
      <c r="K12" s="52" t="s">
        <v>924</v>
      </c>
      <c r="L12" s="53" t="s">
        <v>520</v>
      </c>
      <c r="O12" s="78" t="s">
        <v>359</v>
      </c>
      <c r="P12" s="79"/>
    </row>
    <row r="13" spans="1:16">
      <c r="A13" s="23" t="s">
        <v>844</v>
      </c>
      <c r="B13" s="24" t="s">
        <v>359</v>
      </c>
      <c r="C13" s="69" t="s">
        <v>369</v>
      </c>
      <c r="D13" s="47" t="s">
        <v>376</v>
      </c>
      <c r="E13" s="47" t="s">
        <v>979</v>
      </c>
      <c r="F13" s="47" t="s">
        <v>400</v>
      </c>
      <c r="G13" s="48" t="s">
        <v>441</v>
      </c>
      <c r="H13" s="51" t="s">
        <v>369</v>
      </c>
      <c r="I13" s="52" t="s">
        <v>404</v>
      </c>
      <c r="J13" s="52" t="s">
        <v>377</v>
      </c>
      <c r="K13" s="52" t="s">
        <v>923</v>
      </c>
      <c r="L13" s="53" t="s">
        <v>534</v>
      </c>
      <c r="O13" s="78" t="s">
        <v>360</v>
      </c>
      <c r="P13" s="79"/>
    </row>
    <row r="14" spans="1:16">
      <c r="A14" s="23" t="s">
        <v>562</v>
      </c>
      <c r="B14" s="24" t="s">
        <v>360</v>
      </c>
      <c r="C14" s="69" t="s">
        <v>367</v>
      </c>
      <c r="D14" s="47" t="s">
        <v>378</v>
      </c>
      <c r="E14" s="47" t="s">
        <v>384</v>
      </c>
      <c r="F14" s="47" t="s">
        <v>981</v>
      </c>
      <c r="G14" s="48" t="s">
        <v>435</v>
      </c>
      <c r="H14" s="51" t="s">
        <v>367</v>
      </c>
      <c r="I14" s="52" t="s">
        <v>403</v>
      </c>
      <c r="J14" s="52" t="s">
        <v>407</v>
      </c>
      <c r="K14" s="52" t="s">
        <v>923</v>
      </c>
      <c r="L14" s="53" t="s">
        <v>510</v>
      </c>
      <c r="O14" s="78" t="s">
        <v>361</v>
      </c>
      <c r="P14" s="79"/>
    </row>
    <row r="15" spans="1:16">
      <c r="A15" s="23" t="s">
        <v>845</v>
      </c>
      <c r="B15" s="24" t="s">
        <v>359</v>
      </c>
      <c r="C15" s="69" t="s">
        <v>368</v>
      </c>
      <c r="D15" s="47" t="s">
        <v>377</v>
      </c>
      <c r="E15" s="47" t="s">
        <v>386</v>
      </c>
      <c r="F15" s="47" t="s">
        <v>399</v>
      </c>
      <c r="G15" s="48" t="s">
        <v>464</v>
      </c>
      <c r="H15" s="51" t="s">
        <v>368</v>
      </c>
      <c r="I15" s="52" t="s">
        <v>404</v>
      </c>
      <c r="J15" s="52" t="s">
        <v>377</v>
      </c>
      <c r="K15" s="52" t="s">
        <v>924</v>
      </c>
      <c r="L15" s="53" t="s">
        <v>515</v>
      </c>
      <c r="O15" s="78" t="s">
        <v>362</v>
      </c>
      <c r="P15" s="79"/>
    </row>
    <row r="16" spans="1:16">
      <c r="A16" s="23" t="s">
        <v>563</v>
      </c>
      <c r="B16" s="24" t="s">
        <v>360</v>
      </c>
      <c r="C16" s="69" t="s">
        <v>367</v>
      </c>
      <c r="D16" s="47" t="s">
        <v>378</v>
      </c>
      <c r="E16" s="47" t="s">
        <v>384</v>
      </c>
      <c r="F16" s="47" t="s">
        <v>981</v>
      </c>
      <c r="G16" s="48" t="s">
        <v>435</v>
      </c>
      <c r="H16" s="51" t="s">
        <v>367</v>
      </c>
      <c r="I16" s="52" t="s">
        <v>404</v>
      </c>
      <c r="J16" s="52" t="s">
        <v>377</v>
      </c>
      <c r="K16" s="52" t="s">
        <v>923</v>
      </c>
      <c r="L16" s="53" t="s">
        <v>490</v>
      </c>
      <c r="O16" s="78" t="s">
        <v>363</v>
      </c>
      <c r="P16" s="79"/>
    </row>
    <row r="17" spans="1:16" ht="15.75" thickBot="1">
      <c r="A17" s="23" t="s">
        <v>564</v>
      </c>
      <c r="B17" s="24" t="s">
        <v>360</v>
      </c>
      <c r="C17" s="69" t="s">
        <v>367</v>
      </c>
      <c r="D17" s="47" t="s">
        <v>378</v>
      </c>
      <c r="E17" s="47" t="s">
        <v>384</v>
      </c>
      <c r="F17" s="47" t="s">
        <v>981</v>
      </c>
      <c r="G17" s="48" t="s">
        <v>435</v>
      </c>
      <c r="H17" s="51" t="s">
        <v>367</v>
      </c>
      <c r="I17" s="52" t="s">
        <v>403</v>
      </c>
      <c r="J17" s="52" t="s">
        <v>407</v>
      </c>
      <c r="K17" s="52" t="s">
        <v>924</v>
      </c>
      <c r="L17" s="53" t="s">
        <v>506</v>
      </c>
      <c r="O17" s="74" t="s">
        <v>364</v>
      </c>
      <c r="P17" s="75"/>
    </row>
    <row r="18" spans="1:16">
      <c r="A18" s="23" t="s">
        <v>565</v>
      </c>
      <c r="B18" s="24" t="s">
        <v>362</v>
      </c>
      <c r="C18" s="69" t="s">
        <v>368</v>
      </c>
      <c r="D18" s="47" t="s">
        <v>377</v>
      </c>
      <c r="E18" s="47" t="s">
        <v>979</v>
      </c>
      <c r="F18" s="47" t="s">
        <v>396</v>
      </c>
      <c r="G18" s="48" t="s">
        <v>466</v>
      </c>
      <c r="H18" s="51" t="s">
        <v>368</v>
      </c>
      <c r="I18" s="52" t="s">
        <v>404</v>
      </c>
      <c r="J18" s="52" t="s">
        <v>377</v>
      </c>
      <c r="K18" s="52" t="s">
        <v>923</v>
      </c>
      <c r="L18" s="53" t="s">
        <v>519</v>
      </c>
      <c r="O18" s="34" t="s">
        <v>390</v>
      </c>
      <c r="P18" s="35" t="s">
        <v>930</v>
      </c>
    </row>
    <row r="19" spans="1:16">
      <c r="A19" s="23" t="s">
        <v>566</v>
      </c>
      <c r="B19" s="24" t="s">
        <v>359</v>
      </c>
      <c r="C19" s="69" t="s">
        <v>368</v>
      </c>
      <c r="D19" s="47" t="s">
        <v>377</v>
      </c>
      <c r="E19" s="47" t="s">
        <v>979</v>
      </c>
      <c r="F19" s="47" t="s">
        <v>399</v>
      </c>
      <c r="G19" s="48" t="s">
        <v>459</v>
      </c>
      <c r="H19" s="51" t="s">
        <v>368</v>
      </c>
      <c r="I19" s="52" t="s">
        <v>404</v>
      </c>
      <c r="J19" s="52" t="s">
        <v>377</v>
      </c>
      <c r="K19" s="52" t="s">
        <v>924</v>
      </c>
      <c r="L19" s="53" t="s">
        <v>515</v>
      </c>
      <c r="O19" s="23" t="s">
        <v>367</v>
      </c>
      <c r="P19" s="24" t="s">
        <v>371</v>
      </c>
    </row>
    <row r="20" spans="1:16">
      <c r="A20" s="23" t="s">
        <v>846</v>
      </c>
      <c r="B20" s="24" t="s">
        <v>359</v>
      </c>
      <c r="C20" s="69" t="s">
        <v>369</v>
      </c>
      <c r="D20" s="47" t="s">
        <v>377</v>
      </c>
      <c r="E20" s="47" t="s">
        <v>979</v>
      </c>
      <c r="F20" s="47" t="s">
        <v>400</v>
      </c>
      <c r="G20" s="48" t="s">
        <v>451</v>
      </c>
      <c r="H20" s="51" t="s">
        <v>369</v>
      </c>
      <c r="I20" s="52" t="s">
        <v>404</v>
      </c>
      <c r="J20" s="52" t="s">
        <v>377</v>
      </c>
      <c r="K20" s="52" t="s">
        <v>926</v>
      </c>
      <c r="L20" s="53" t="s">
        <v>532</v>
      </c>
      <c r="O20" s="23" t="s">
        <v>368</v>
      </c>
      <c r="P20" s="25" t="s">
        <v>372</v>
      </c>
    </row>
    <row r="21" spans="1:16">
      <c r="A21" s="23" t="s">
        <v>847</v>
      </c>
      <c r="B21" s="24" t="s">
        <v>359</v>
      </c>
      <c r="C21" s="69" t="s">
        <v>370</v>
      </c>
      <c r="D21" s="47" t="s">
        <v>377</v>
      </c>
      <c r="E21" s="47" t="s">
        <v>386</v>
      </c>
      <c r="F21" s="47" t="s">
        <v>400</v>
      </c>
      <c r="G21" s="48" t="s">
        <v>461</v>
      </c>
      <c r="H21" s="51" t="s">
        <v>370</v>
      </c>
      <c r="I21" s="52" t="s">
        <v>404</v>
      </c>
      <c r="J21" s="52" t="s">
        <v>377</v>
      </c>
      <c r="K21" s="52" t="s">
        <v>926</v>
      </c>
      <c r="L21" s="53" t="s">
        <v>545</v>
      </c>
      <c r="O21" s="23" t="s">
        <v>369</v>
      </c>
      <c r="P21" s="25" t="s">
        <v>373</v>
      </c>
    </row>
    <row r="22" spans="1:16" ht="15.75" thickBot="1">
      <c r="A22" s="23" t="s">
        <v>567</v>
      </c>
      <c r="B22" s="24" t="s">
        <v>359</v>
      </c>
      <c r="C22" s="69" t="s">
        <v>369</v>
      </c>
      <c r="D22" s="47" t="s">
        <v>377</v>
      </c>
      <c r="E22" s="47" t="s">
        <v>386</v>
      </c>
      <c r="F22" s="47" t="s">
        <v>400</v>
      </c>
      <c r="G22" s="48" t="s">
        <v>463</v>
      </c>
      <c r="H22" s="51" t="s">
        <v>369</v>
      </c>
      <c r="I22" s="52" t="s">
        <v>404</v>
      </c>
      <c r="J22" s="52" t="s">
        <v>377</v>
      </c>
      <c r="K22" s="52" t="s">
        <v>386</v>
      </c>
      <c r="L22" s="53" t="s">
        <v>533</v>
      </c>
      <c r="O22" s="26" t="s">
        <v>370</v>
      </c>
      <c r="P22" s="27" t="s">
        <v>374</v>
      </c>
    </row>
    <row r="23" spans="1:16">
      <c r="A23" s="23" t="s">
        <v>568</v>
      </c>
      <c r="B23" s="24" t="s">
        <v>359</v>
      </c>
      <c r="C23" s="69" t="s">
        <v>369</v>
      </c>
      <c r="D23" s="47" t="s">
        <v>377</v>
      </c>
      <c r="E23" s="47" t="s">
        <v>386</v>
      </c>
      <c r="F23" s="47" t="s">
        <v>400</v>
      </c>
      <c r="G23" s="48" t="s">
        <v>463</v>
      </c>
      <c r="H23" s="51" t="s">
        <v>369</v>
      </c>
      <c r="I23" s="52" t="s">
        <v>404</v>
      </c>
      <c r="J23" s="52" t="s">
        <v>408</v>
      </c>
      <c r="K23" s="52" t="s">
        <v>923</v>
      </c>
      <c r="L23" s="53" t="s">
        <v>542</v>
      </c>
      <c r="O23" s="22" t="s">
        <v>391</v>
      </c>
      <c r="P23" s="35" t="s">
        <v>930</v>
      </c>
    </row>
    <row r="24" spans="1:16">
      <c r="A24" s="23" t="s">
        <v>569</v>
      </c>
      <c r="B24" s="24" t="s">
        <v>360</v>
      </c>
      <c r="C24" s="69" t="s">
        <v>367</v>
      </c>
      <c r="D24" s="47" t="s">
        <v>378</v>
      </c>
      <c r="E24" s="47" t="s">
        <v>384</v>
      </c>
      <c r="F24" s="47" t="s">
        <v>981</v>
      </c>
      <c r="G24" s="48" t="s">
        <v>435</v>
      </c>
      <c r="H24" s="51" t="s">
        <v>367</v>
      </c>
      <c r="I24" s="52" t="s">
        <v>403</v>
      </c>
      <c r="J24" s="52" t="s">
        <v>407</v>
      </c>
      <c r="K24" s="52" t="s">
        <v>923</v>
      </c>
      <c r="L24" s="53" t="s">
        <v>510</v>
      </c>
      <c r="O24" s="23" t="s">
        <v>376</v>
      </c>
      <c r="P24" s="24" t="s">
        <v>379</v>
      </c>
    </row>
    <row r="25" spans="1:16">
      <c r="A25" s="23" t="s">
        <v>570</v>
      </c>
      <c r="B25" s="24" t="s">
        <v>360</v>
      </c>
      <c r="C25" s="69" t="s">
        <v>367</v>
      </c>
      <c r="D25" s="47" t="s">
        <v>378</v>
      </c>
      <c r="E25" s="47" t="s">
        <v>384</v>
      </c>
      <c r="F25" s="47" t="s">
        <v>981</v>
      </c>
      <c r="G25" s="48" t="s">
        <v>435</v>
      </c>
      <c r="H25" s="51" t="s">
        <v>367</v>
      </c>
      <c r="I25" s="52" t="s">
        <v>404</v>
      </c>
      <c r="J25" s="52" t="s">
        <v>407</v>
      </c>
      <c r="K25" s="52" t="s">
        <v>924</v>
      </c>
      <c r="L25" s="53" t="s">
        <v>492</v>
      </c>
      <c r="O25" s="23" t="s">
        <v>377</v>
      </c>
      <c r="P25" s="24" t="s">
        <v>380</v>
      </c>
    </row>
    <row r="26" spans="1:16" ht="15.75" thickBot="1">
      <c r="A26" s="23" t="s">
        <v>848</v>
      </c>
      <c r="B26" s="24" t="s">
        <v>359</v>
      </c>
      <c r="C26" s="69" t="s">
        <v>369</v>
      </c>
      <c r="D26" s="47" t="s">
        <v>376</v>
      </c>
      <c r="E26" s="47" t="s">
        <v>386</v>
      </c>
      <c r="F26" s="47" t="s">
        <v>400</v>
      </c>
      <c r="G26" s="48" t="s">
        <v>417</v>
      </c>
      <c r="H26" s="51" t="s">
        <v>369</v>
      </c>
      <c r="I26" s="52" t="s">
        <v>404</v>
      </c>
      <c r="J26" s="52" t="s">
        <v>408</v>
      </c>
      <c r="K26" s="52" t="s">
        <v>924</v>
      </c>
      <c r="L26" s="53" t="s">
        <v>539</v>
      </c>
      <c r="O26" s="26" t="s">
        <v>378</v>
      </c>
      <c r="P26" s="28" t="s">
        <v>381</v>
      </c>
    </row>
    <row r="27" spans="1:16">
      <c r="A27" s="23" t="s">
        <v>571</v>
      </c>
      <c r="B27" s="24" t="s">
        <v>361</v>
      </c>
      <c r="C27" s="69" t="s">
        <v>367</v>
      </c>
      <c r="D27" s="47" t="s">
        <v>378</v>
      </c>
      <c r="E27" s="47" t="s">
        <v>987</v>
      </c>
      <c r="F27" s="47" t="s">
        <v>397</v>
      </c>
      <c r="G27" s="48" t="s">
        <v>476</v>
      </c>
      <c r="H27" s="51" t="s">
        <v>367</v>
      </c>
      <c r="I27" s="52" t="s">
        <v>403</v>
      </c>
      <c r="J27" s="52" t="s">
        <v>377</v>
      </c>
      <c r="K27" s="52" t="s">
        <v>923</v>
      </c>
      <c r="L27" s="53" t="s">
        <v>504</v>
      </c>
      <c r="O27" s="22" t="s">
        <v>392</v>
      </c>
      <c r="P27" s="35" t="s">
        <v>930</v>
      </c>
    </row>
    <row r="28" spans="1:16">
      <c r="A28" s="23" t="s">
        <v>572</v>
      </c>
      <c r="B28" s="24" t="s">
        <v>359</v>
      </c>
      <c r="C28" s="69" t="s">
        <v>370</v>
      </c>
      <c r="D28" s="47" t="s">
        <v>376</v>
      </c>
      <c r="E28" s="47" t="s">
        <v>386</v>
      </c>
      <c r="F28" s="47" t="s">
        <v>400</v>
      </c>
      <c r="G28" s="48" t="s">
        <v>426</v>
      </c>
      <c r="H28" s="51" t="s">
        <v>370</v>
      </c>
      <c r="I28" s="52" t="s">
        <v>404</v>
      </c>
      <c r="J28" s="52" t="s">
        <v>377</v>
      </c>
      <c r="K28" s="52" t="s">
        <v>924</v>
      </c>
      <c r="L28" s="53" t="s">
        <v>544</v>
      </c>
      <c r="O28" s="23" t="s">
        <v>386</v>
      </c>
      <c r="P28" s="24" t="s">
        <v>931</v>
      </c>
    </row>
    <row r="29" spans="1:16">
      <c r="A29" s="23" t="s">
        <v>849</v>
      </c>
      <c r="B29" s="24" t="s">
        <v>362</v>
      </c>
      <c r="C29" s="69" t="s">
        <v>367</v>
      </c>
      <c r="D29" s="47" t="s">
        <v>377</v>
      </c>
      <c r="E29" s="47" t="s">
        <v>386</v>
      </c>
      <c r="F29" s="47" t="s">
        <v>396</v>
      </c>
      <c r="G29" s="48" t="s">
        <v>462</v>
      </c>
      <c r="H29" s="51" t="s">
        <v>367</v>
      </c>
      <c r="I29" s="52" t="s">
        <v>404</v>
      </c>
      <c r="J29" s="52" t="s">
        <v>407</v>
      </c>
      <c r="K29" s="52" t="s">
        <v>923</v>
      </c>
      <c r="L29" s="53" t="s">
        <v>495</v>
      </c>
      <c r="O29" s="23" t="s">
        <v>384</v>
      </c>
      <c r="P29" s="24" t="s">
        <v>945</v>
      </c>
    </row>
    <row r="30" spans="1:16">
      <c r="A30" s="23" t="s">
        <v>573</v>
      </c>
      <c r="B30" s="24" t="s">
        <v>360</v>
      </c>
      <c r="C30" s="69" t="s">
        <v>367</v>
      </c>
      <c r="D30" s="47" t="s">
        <v>378</v>
      </c>
      <c r="E30" s="47" t="s">
        <v>384</v>
      </c>
      <c r="F30" s="47" t="s">
        <v>981</v>
      </c>
      <c r="G30" s="48" t="s">
        <v>435</v>
      </c>
      <c r="H30" s="51" t="s">
        <v>367</v>
      </c>
      <c r="I30" s="52" t="s">
        <v>403</v>
      </c>
      <c r="J30" s="52" t="s">
        <v>377</v>
      </c>
      <c r="K30" s="52" t="s">
        <v>923</v>
      </c>
      <c r="L30" s="53" t="s">
        <v>504</v>
      </c>
      <c r="O30" s="23" t="s">
        <v>383</v>
      </c>
      <c r="P30" s="24" t="s">
        <v>946</v>
      </c>
    </row>
    <row r="31" spans="1:16">
      <c r="A31" s="23" t="s">
        <v>574</v>
      </c>
      <c r="B31" s="24" t="s">
        <v>359</v>
      </c>
      <c r="C31" s="69" t="s">
        <v>367</v>
      </c>
      <c r="D31" s="47" t="s">
        <v>377</v>
      </c>
      <c r="E31" s="47" t="s">
        <v>979</v>
      </c>
      <c r="F31" s="47" t="s">
        <v>394</v>
      </c>
      <c r="G31" s="48" t="s">
        <v>465</v>
      </c>
      <c r="H31" s="51" t="s">
        <v>367</v>
      </c>
      <c r="I31" s="52" t="s">
        <v>404</v>
      </c>
      <c r="J31" s="52" t="s">
        <v>407</v>
      </c>
      <c r="K31" s="52" t="s">
        <v>924</v>
      </c>
      <c r="L31" s="53" t="s">
        <v>492</v>
      </c>
      <c r="O31" s="23" t="s">
        <v>388</v>
      </c>
      <c r="P31" s="24" t="s">
        <v>947</v>
      </c>
    </row>
    <row r="32" spans="1:16" ht="15.75" thickBot="1">
      <c r="A32" s="23" t="s">
        <v>575</v>
      </c>
      <c r="B32" s="24" t="s">
        <v>362</v>
      </c>
      <c r="C32" s="69" t="s">
        <v>367</v>
      </c>
      <c r="D32" s="47" t="s">
        <v>376</v>
      </c>
      <c r="E32" s="47" t="s">
        <v>979</v>
      </c>
      <c r="F32" s="47" t="s">
        <v>396</v>
      </c>
      <c r="G32" s="48" t="s">
        <v>447</v>
      </c>
      <c r="H32" s="51" t="s">
        <v>367</v>
      </c>
      <c r="I32" s="52" t="s">
        <v>404</v>
      </c>
      <c r="J32" s="52" t="s">
        <v>408</v>
      </c>
      <c r="K32" s="52" t="s">
        <v>923</v>
      </c>
      <c r="L32" s="53" t="s">
        <v>498</v>
      </c>
      <c r="O32" s="26" t="s">
        <v>387</v>
      </c>
      <c r="P32" s="28" t="s">
        <v>948</v>
      </c>
    </row>
    <row r="33" spans="1:16">
      <c r="A33" s="23" t="s">
        <v>576</v>
      </c>
      <c r="B33" s="24" t="s">
        <v>360</v>
      </c>
      <c r="C33" s="69" t="s">
        <v>367</v>
      </c>
      <c r="D33" s="47" t="s">
        <v>378</v>
      </c>
      <c r="E33" s="47" t="s">
        <v>384</v>
      </c>
      <c r="F33" s="47" t="s">
        <v>981</v>
      </c>
      <c r="G33" s="48" t="s">
        <v>435</v>
      </c>
      <c r="H33" s="51" t="s">
        <v>367</v>
      </c>
      <c r="I33" s="52" t="s">
        <v>403</v>
      </c>
      <c r="J33" s="52" t="s">
        <v>377</v>
      </c>
      <c r="K33" s="52" t="s">
        <v>924</v>
      </c>
      <c r="L33" s="53" t="s">
        <v>500</v>
      </c>
      <c r="O33" s="29" t="s">
        <v>389</v>
      </c>
      <c r="P33" s="35" t="s">
        <v>957</v>
      </c>
    </row>
    <row r="34" spans="1:16">
      <c r="A34" s="23" t="s">
        <v>577</v>
      </c>
      <c r="B34" s="24" t="s">
        <v>360</v>
      </c>
      <c r="C34" s="69" t="s">
        <v>367</v>
      </c>
      <c r="D34" s="47" t="s">
        <v>377</v>
      </c>
      <c r="E34" s="47" t="s">
        <v>386</v>
      </c>
      <c r="F34" s="47" t="s">
        <v>981</v>
      </c>
      <c r="G34" s="48" t="s">
        <v>425</v>
      </c>
      <c r="H34" s="51" t="s">
        <v>367</v>
      </c>
      <c r="I34" s="52" t="s">
        <v>404</v>
      </c>
      <c r="J34" s="52" t="s">
        <v>407</v>
      </c>
      <c r="K34" s="52" t="s">
        <v>923</v>
      </c>
      <c r="L34" s="53" t="s">
        <v>495</v>
      </c>
      <c r="O34" s="30" t="s">
        <v>393</v>
      </c>
      <c r="P34" s="24" t="s">
        <v>949</v>
      </c>
    </row>
    <row r="35" spans="1:16">
      <c r="A35" s="23" t="s">
        <v>578</v>
      </c>
      <c r="B35" s="24" t="s">
        <v>359</v>
      </c>
      <c r="C35" s="69" t="s">
        <v>370</v>
      </c>
      <c r="D35" s="47" t="s">
        <v>377</v>
      </c>
      <c r="E35" s="47" t="s">
        <v>979</v>
      </c>
      <c r="F35" s="47" t="s">
        <v>400</v>
      </c>
      <c r="G35" s="48" t="s">
        <v>453</v>
      </c>
      <c r="H35" s="51" t="s">
        <v>370</v>
      </c>
      <c r="I35" s="52" t="s">
        <v>404</v>
      </c>
      <c r="J35" s="52" t="s">
        <v>377</v>
      </c>
      <c r="K35" s="52" t="s">
        <v>386</v>
      </c>
      <c r="L35" s="53" t="s">
        <v>546</v>
      </c>
      <c r="O35" s="30" t="s">
        <v>394</v>
      </c>
      <c r="P35" s="24" t="s">
        <v>950</v>
      </c>
    </row>
    <row r="36" spans="1:16">
      <c r="A36" s="23" t="s">
        <v>579</v>
      </c>
      <c r="B36" s="24" t="s">
        <v>359</v>
      </c>
      <c r="C36" s="69" t="s">
        <v>368</v>
      </c>
      <c r="D36" s="47" t="s">
        <v>376</v>
      </c>
      <c r="E36" s="47" t="s">
        <v>979</v>
      </c>
      <c r="F36" s="47" t="s">
        <v>400</v>
      </c>
      <c r="G36" s="48" t="s">
        <v>443</v>
      </c>
      <c r="H36" s="51" t="s">
        <v>368</v>
      </c>
      <c r="I36" s="52" t="s">
        <v>404</v>
      </c>
      <c r="J36" s="52" t="s">
        <v>407</v>
      </c>
      <c r="K36" s="52" t="s">
        <v>923</v>
      </c>
      <c r="L36" s="53" t="s">
        <v>524</v>
      </c>
      <c r="O36" s="30" t="s">
        <v>395</v>
      </c>
      <c r="P36" s="24" t="s">
        <v>951</v>
      </c>
    </row>
    <row r="37" spans="1:16">
      <c r="A37" s="23" t="s">
        <v>580</v>
      </c>
      <c r="B37" s="24" t="s">
        <v>362</v>
      </c>
      <c r="C37" s="69" t="s">
        <v>367</v>
      </c>
      <c r="D37" s="47" t="s">
        <v>377</v>
      </c>
      <c r="E37" s="47" t="s">
        <v>386</v>
      </c>
      <c r="F37" s="47" t="s">
        <v>396</v>
      </c>
      <c r="G37" s="48" t="s">
        <v>462</v>
      </c>
      <c r="H37" s="51" t="s">
        <v>367</v>
      </c>
      <c r="I37" s="52" t="s">
        <v>404</v>
      </c>
      <c r="J37" s="52" t="s">
        <v>377</v>
      </c>
      <c r="K37" s="52" t="s">
        <v>923</v>
      </c>
      <c r="L37" s="53" t="s">
        <v>490</v>
      </c>
      <c r="O37" s="30" t="s">
        <v>396</v>
      </c>
      <c r="P37" s="24" t="s">
        <v>952</v>
      </c>
    </row>
    <row r="38" spans="1:16">
      <c r="A38" s="23" t="s">
        <v>581</v>
      </c>
      <c r="B38" s="24" t="s">
        <v>359</v>
      </c>
      <c r="C38" s="69" t="s">
        <v>370</v>
      </c>
      <c r="D38" s="47" t="s">
        <v>377</v>
      </c>
      <c r="E38" s="47" t="s">
        <v>386</v>
      </c>
      <c r="F38" s="47" t="s">
        <v>399</v>
      </c>
      <c r="G38" s="48" t="s">
        <v>479</v>
      </c>
      <c r="H38" s="51" t="s">
        <v>370</v>
      </c>
      <c r="I38" s="52" t="s">
        <v>404</v>
      </c>
      <c r="J38" s="52" t="s">
        <v>377</v>
      </c>
      <c r="K38" s="52" t="s">
        <v>924</v>
      </c>
      <c r="L38" s="53" t="s">
        <v>544</v>
      </c>
      <c r="O38" s="30" t="s">
        <v>397</v>
      </c>
      <c r="P38" s="24" t="s">
        <v>953</v>
      </c>
    </row>
    <row r="39" spans="1:16">
      <c r="A39" s="23" t="s">
        <v>850</v>
      </c>
      <c r="B39" s="24" t="s">
        <v>359</v>
      </c>
      <c r="C39" s="69" t="s">
        <v>370</v>
      </c>
      <c r="D39" s="47" t="s">
        <v>376</v>
      </c>
      <c r="E39" s="47" t="s">
        <v>386</v>
      </c>
      <c r="F39" s="47" t="s">
        <v>400</v>
      </c>
      <c r="G39" s="48" t="s">
        <v>426</v>
      </c>
      <c r="H39" s="51" t="s">
        <v>370</v>
      </c>
      <c r="I39" s="52" t="s">
        <v>404</v>
      </c>
      <c r="J39" s="52" t="s">
        <v>408</v>
      </c>
      <c r="K39" s="52" t="s">
        <v>923</v>
      </c>
      <c r="L39" s="53" t="s">
        <v>555</v>
      </c>
      <c r="O39" s="30" t="s">
        <v>981</v>
      </c>
      <c r="P39" s="24" t="s">
        <v>954</v>
      </c>
    </row>
    <row r="40" spans="1:16">
      <c r="A40" s="23" t="s">
        <v>582</v>
      </c>
      <c r="B40" s="24" t="s">
        <v>359</v>
      </c>
      <c r="C40" s="69" t="s">
        <v>369</v>
      </c>
      <c r="D40" s="47" t="s">
        <v>376</v>
      </c>
      <c r="E40" s="47" t="s">
        <v>386</v>
      </c>
      <c r="F40" s="47" t="s">
        <v>400</v>
      </c>
      <c r="G40" s="48" t="s">
        <v>417</v>
      </c>
      <c r="H40" s="51" t="s">
        <v>369</v>
      </c>
      <c r="I40" s="52" t="s">
        <v>404</v>
      </c>
      <c r="J40" s="52" t="s">
        <v>377</v>
      </c>
      <c r="K40" s="52" t="s">
        <v>924</v>
      </c>
      <c r="L40" s="53" t="s">
        <v>531</v>
      </c>
      <c r="O40" s="31" t="s">
        <v>399</v>
      </c>
      <c r="P40" s="24" t="s">
        <v>955</v>
      </c>
    </row>
    <row r="41" spans="1:16" ht="15.75" thickBot="1">
      <c r="A41" s="23" t="s">
        <v>583</v>
      </c>
      <c r="B41" s="24" t="s">
        <v>360</v>
      </c>
      <c r="C41" s="69" t="s">
        <v>367</v>
      </c>
      <c r="D41" s="47" t="s">
        <v>378</v>
      </c>
      <c r="E41" s="47" t="s">
        <v>384</v>
      </c>
      <c r="F41" s="47" t="s">
        <v>981</v>
      </c>
      <c r="G41" s="48" t="s">
        <v>435</v>
      </c>
      <c r="H41" s="51" t="s">
        <v>367</v>
      </c>
      <c r="I41" s="52" t="s">
        <v>403</v>
      </c>
      <c r="J41" s="52" t="s">
        <v>377</v>
      </c>
      <c r="K41" s="52" t="s">
        <v>386</v>
      </c>
      <c r="L41" s="53" t="s">
        <v>503</v>
      </c>
      <c r="O41" s="32" t="s">
        <v>400</v>
      </c>
      <c r="P41" s="28" t="s">
        <v>956</v>
      </c>
    </row>
    <row r="42" spans="1:16">
      <c r="A42" s="23" t="s">
        <v>584</v>
      </c>
      <c r="B42" s="24" t="s">
        <v>359</v>
      </c>
      <c r="C42" s="69" t="s">
        <v>369</v>
      </c>
      <c r="D42" s="47" t="s">
        <v>376</v>
      </c>
      <c r="E42" s="47" t="s">
        <v>979</v>
      </c>
      <c r="F42" s="47" t="s">
        <v>400</v>
      </c>
      <c r="G42" s="48" t="s">
        <v>441</v>
      </c>
      <c r="H42" s="51" t="s">
        <v>369</v>
      </c>
      <c r="I42" s="52" t="s">
        <v>404</v>
      </c>
      <c r="J42" s="52" t="s">
        <v>377</v>
      </c>
      <c r="K42" s="52" t="s">
        <v>924</v>
      </c>
      <c r="L42" s="53" t="s">
        <v>531</v>
      </c>
      <c r="O42" s="33" t="s">
        <v>402</v>
      </c>
      <c r="P42" s="35" t="s">
        <v>930</v>
      </c>
    </row>
    <row r="43" spans="1:16">
      <c r="A43" s="23" t="s">
        <v>851</v>
      </c>
      <c r="B43" s="24" t="s">
        <v>359</v>
      </c>
      <c r="C43" s="69" t="s">
        <v>370</v>
      </c>
      <c r="D43" s="47" t="s">
        <v>377</v>
      </c>
      <c r="E43" s="47" t="s">
        <v>979</v>
      </c>
      <c r="F43" s="47" t="s">
        <v>400</v>
      </c>
      <c r="G43" s="48" t="s">
        <v>453</v>
      </c>
      <c r="H43" s="51" t="s">
        <v>370</v>
      </c>
      <c r="I43" s="52" t="s">
        <v>404</v>
      </c>
      <c r="J43" s="52" t="s">
        <v>377</v>
      </c>
      <c r="K43" s="52" t="s">
        <v>923</v>
      </c>
      <c r="L43" s="53" t="s">
        <v>547</v>
      </c>
      <c r="O43" s="31" t="s">
        <v>403</v>
      </c>
      <c r="P43" s="24" t="s">
        <v>940</v>
      </c>
    </row>
    <row r="44" spans="1:16" ht="15.75" thickBot="1">
      <c r="A44" s="23" t="s">
        <v>852</v>
      </c>
      <c r="B44" s="24" t="s">
        <v>359</v>
      </c>
      <c r="C44" s="69" t="s">
        <v>369</v>
      </c>
      <c r="D44" s="47" t="s">
        <v>376</v>
      </c>
      <c r="E44" s="47" t="s">
        <v>979</v>
      </c>
      <c r="F44" s="47" t="s">
        <v>400</v>
      </c>
      <c r="G44" s="48" t="s">
        <v>441</v>
      </c>
      <c r="H44" s="51" t="s">
        <v>369</v>
      </c>
      <c r="I44" s="52" t="s">
        <v>404</v>
      </c>
      <c r="J44" s="52" t="s">
        <v>377</v>
      </c>
      <c r="K44" s="52" t="s">
        <v>386</v>
      </c>
      <c r="L44" s="53" t="s">
        <v>533</v>
      </c>
      <c r="O44" s="32" t="s">
        <v>404</v>
      </c>
      <c r="P44" s="24" t="s">
        <v>941</v>
      </c>
    </row>
    <row r="45" spans="1:16">
      <c r="A45" s="23" t="s">
        <v>853</v>
      </c>
      <c r="B45" s="24" t="s">
        <v>359</v>
      </c>
      <c r="C45" s="69" t="s">
        <v>368</v>
      </c>
      <c r="D45" s="47" t="s">
        <v>376</v>
      </c>
      <c r="E45" s="47" t="s">
        <v>386</v>
      </c>
      <c r="F45" s="47" t="s">
        <v>399</v>
      </c>
      <c r="G45" s="48" t="s">
        <v>414</v>
      </c>
      <c r="H45" s="51" t="s">
        <v>368</v>
      </c>
      <c r="I45" s="52" t="s">
        <v>404</v>
      </c>
      <c r="J45" s="52" t="s">
        <v>407</v>
      </c>
      <c r="K45" s="52" t="s">
        <v>924</v>
      </c>
      <c r="L45" s="53" t="s">
        <v>520</v>
      </c>
      <c r="O45" s="33" t="s">
        <v>406</v>
      </c>
      <c r="P45" s="35" t="s">
        <v>930</v>
      </c>
    </row>
    <row r="46" spans="1:16">
      <c r="A46" s="23" t="s">
        <v>585</v>
      </c>
      <c r="B46" s="24" t="s">
        <v>359</v>
      </c>
      <c r="C46" s="69" t="s">
        <v>370</v>
      </c>
      <c r="D46" s="47" t="s">
        <v>376</v>
      </c>
      <c r="E46" s="47" t="s">
        <v>979</v>
      </c>
      <c r="F46" s="47" t="s">
        <v>400</v>
      </c>
      <c r="G46" s="48" t="s">
        <v>438</v>
      </c>
      <c r="H46" s="51" t="s">
        <v>370</v>
      </c>
      <c r="I46" s="52" t="s">
        <v>404</v>
      </c>
      <c r="J46" s="52" t="s">
        <v>407</v>
      </c>
      <c r="K46" s="52" t="s">
        <v>386</v>
      </c>
      <c r="L46" s="53" t="s">
        <v>550</v>
      </c>
      <c r="O46" s="31" t="s">
        <v>407</v>
      </c>
      <c r="P46" s="24" t="s">
        <v>942</v>
      </c>
    </row>
    <row r="47" spans="1:16">
      <c r="A47" s="23" t="s">
        <v>586</v>
      </c>
      <c r="B47" s="24" t="s">
        <v>363</v>
      </c>
      <c r="C47" s="69" t="s">
        <v>367</v>
      </c>
      <c r="D47" s="47" t="s">
        <v>378</v>
      </c>
      <c r="E47" s="47" t="s">
        <v>988</v>
      </c>
      <c r="F47" s="47" t="s">
        <v>397</v>
      </c>
      <c r="G47" s="48" t="s">
        <v>481</v>
      </c>
      <c r="H47" s="51" t="s">
        <v>367</v>
      </c>
      <c r="I47" s="52" t="s">
        <v>403</v>
      </c>
      <c r="J47" s="52" t="s">
        <v>408</v>
      </c>
      <c r="K47" s="52" t="s">
        <v>924</v>
      </c>
      <c r="L47" s="53" t="s">
        <v>512</v>
      </c>
      <c r="O47" s="31" t="s">
        <v>377</v>
      </c>
      <c r="P47" s="24" t="s">
        <v>943</v>
      </c>
    </row>
    <row r="48" spans="1:16" ht="15.75" thickBot="1">
      <c r="A48" s="23" t="s">
        <v>587</v>
      </c>
      <c r="B48" s="24" t="s">
        <v>359</v>
      </c>
      <c r="C48" s="69" t="s">
        <v>370</v>
      </c>
      <c r="D48" s="47" t="s">
        <v>376</v>
      </c>
      <c r="E48" s="47" t="s">
        <v>386</v>
      </c>
      <c r="F48" s="47" t="s">
        <v>399</v>
      </c>
      <c r="G48" s="48" t="s">
        <v>452</v>
      </c>
      <c r="H48" s="51" t="s">
        <v>370</v>
      </c>
      <c r="I48" s="52" t="s">
        <v>404</v>
      </c>
      <c r="J48" s="52" t="s">
        <v>408</v>
      </c>
      <c r="K48" s="52" t="s">
        <v>923</v>
      </c>
      <c r="L48" s="53" t="s">
        <v>555</v>
      </c>
      <c r="O48" s="32" t="s">
        <v>408</v>
      </c>
      <c r="P48" s="28" t="s">
        <v>944</v>
      </c>
    </row>
    <row r="49" spans="1:16">
      <c r="A49" s="23" t="s">
        <v>854</v>
      </c>
      <c r="B49" s="24" t="s">
        <v>360</v>
      </c>
      <c r="C49" s="69" t="s">
        <v>367</v>
      </c>
      <c r="D49" s="47" t="s">
        <v>378</v>
      </c>
      <c r="E49" s="47" t="s">
        <v>384</v>
      </c>
      <c r="F49" s="47" t="s">
        <v>981</v>
      </c>
      <c r="G49" s="48" t="s">
        <v>435</v>
      </c>
      <c r="H49" s="51" t="s">
        <v>367</v>
      </c>
      <c r="I49" s="52" t="s">
        <v>403</v>
      </c>
      <c r="J49" s="52" t="s">
        <v>377</v>
      </c>
      <c r="K49" s="52" t="s">
        <v>923</v>
      </c>
      <c r="L49" s="53" t="s">
        <v>504</v>
      </c>
      <c r="O49" s="33" t="s">
        <v>922</v>
      </c>
      <c r="P49" s="35" t="s">
        <v>930</v>
      </c>
    </row>
    <row r="50" spans="1:16">
      <c r="A50" s="23" t="s">
        <v>588</v>
      </c>
      <c r="B50" s="24" t="s">
        <v>359</v>
      </c>
      <c r="C50" s="69" t="s">
        <v>369</v>
      </c>
      <c r="D50" s="47" t="s">
        <v>377</v>
      </c>
      <c r="E50" s="47" t="s">
        <v>386</v>
      </c>
      <c r="F50" s="47" t="s">
        <v>399</v>
      </c>
      <c r="G50" s="48" t="s">
        <v>468</v>
      </c>
      <c r="H50" s="51" t="s">
        <v>369</v>
      </c>
      <c r="I50" s="52" t="s">
        <v>404</v>
      </c>
      <c r="J50" s="52" t="s">
        <v>407</v>
      </c>
      <c r="K50" s="52" t="s">
        <v>923</v>
      </c>
      <c r="L50" s="53" t="s">
        <v>538</v>
      </c>
      <c r="O50" s="31" t="s">
        <v>923</v>
      </c>
      <c r="P50" s="24" t="s">
        <v>933</v>
      </c>
    </row>
    <row r="51" spans="1:16">
      <c r="A51" s="23" t="s">
        <v>855</v>
      </c>
      <c r="B51" s="24" t="s">
        <v>359</v>
      </c>
      <c r="C51" s="69" t="s">
        <v>369</v>
      </c>
      <c r="D51" s="47" t="s">
        <v>377</v>
      </c>
      <c r="E51" s="47" t="s">
        <v>386</v>
      </c>
      <c r="F51" s="47" t="s">
        <v>399</v>
      </c>
      <c r="G51" s="48" t="s">
        <v>468</v>
      </c>
      <c r="H51" s="51" t="s">
        <v>369</v>
      </c>
      <c r="I51" s="52" t="s">
        <v>404</v>
      </c>
      <c r="J51" s="52" t="s">
        <v>407</v>
      </c>
      <c r="K51" s="52" t="s">
        <v>386</v>
      </c>
      <c r="L51" s="53" t="s">
        <v>537</v>
      </c>
      <c r="O51" s="31" t="s">
        <v>929</v>
      </c>
      <c r="P51" s="24" t="s">
        <v>932</v>
      </c>
    </row>
    <row r="52" spans="1:16">
      <c r="A52" s="23" t="s">
        <v>589</v>
      </c>
      <c r="B52" s="24" t="s">
        <v>359</v>
      </c>
      <c r="C52" s="69" t="s">
        <v>368</v>
      </c>
      <c r="D52" s="47" t="s">
        <v>377</v>
      </c>
      <c r="E52" s="47" t="s">
        <v>386</v>
      </c>
      <c r="F52" s="47" t="s">
        <v>399</v>
      </c>
      <c r="G52" s="48" t="s">
        <v>464</v>
      </c>
      <c r="H52" s="51" t="s">
        <v>368</v>
      </c>
      <c r="I52" s="52" t="s">
        <v>404</v>
      </c>
      <c r="J52" s="52" t="s">
        <v>377</v>
      </c>
      <c r="K52" s="52" t="s">
        <v>924</v>
      </c>
      <c r="L52" s="53" t="s">
        <v>515</v>
      </c>
      <c r="O52" s="31" t="s">
        <v>925</v>
      </c>
      <c r="P52" s="24" t="s">
        <v>936</v>
      </c>
    </row>
    <row r="53" spans="1:16">
      <c r="A53" s="23" t="s">
        <v>590</v>
      </c>
      <c r="B53" s="24" t="s">
        <v>362</v>
      </c>
      <c r="C53" s="69" t="s">
        <v>367</v>
      </c>
      <c r="D53" s="47" t="s">
        <v>376</v>
      </c>
      <c r="E53" s="47" t="s">
        <v>979</v>
      </c>
      <c r="F53" s="47" t="s">
        <v>399</v>
      </c>
      <c r="G53" s="48" t="s">
        <v>446</v>
      </c>
      <c r="H53" s="51" t="s">
        <v>367</v>
      </c>
      <c r="I53" s="52" t="s">
        <v>404</v>
      </c>
      <c r="J53" s="52" t="s">
        <v>377</v>
      </c>
      <c r="K53" s="52" t="s">
        <v>923</v>
      </c>
      <c r="L53" s="53" t="s">
        <v>490</v>
      </c>
      <c r="O53" s="31" t="s">
        <v>926</v>
      </c>
      <c r="P53" s="24" t="s">
        <v>935</v>
      </c>
    </row>
    <row r="54" spans="1:16">
      <c r="A54" s="23" t="s">
        <v>591</v>
      </c>
      <c r="B54" s="24" t="s">
        <v>359</v>
      </c>
      <c r="C54" s="69" t="s">
        <v>368</v>
      </c>
      <c r="D54" s="47" t="s">
        <v>377</v>
      </c>
      <c r="E54" s="47" t="s">
        <v>386</v>
      </c>
      <c r="F54" s="47" t="s">
        <v>399</v>
      </c>
      <c r="G54" s="48" t="s">
        <v>464</v>
      </c>
      <c r="H54" s="51" t="s">
        <v>368</v>
      </c>
      <c r="I54" s="52" t="s">
        <v>404</v>
      </c>
      <c r="J54" s="52" t="s">
        <v>408</v>
      </c>
      <c r="K54" s="52" t="s">
        <v>923</v>
      </c>
      <c r="L54" s="53" t="s">
        <v>528</v>
      </c>
      <c r="O54" s="31" t="s">
        <v>927</v>
      </c>
      <c r="P54" s="24" t="s">
        <v>938</v>
      </c>
    </row>
    <row r="55" spans="1:16">
      <c r="A55" s="23" t="s">
        <v>856</v>
      </c>
      <c r="B55" s="24" t="s">
        <v>359</v>
      </c>
      <c r="C55" s="69" t="s">
        <v>369</v>
      </c>
      <c r="D55" s="47" t="s">
        <v>376</v>
      </c>
      <c r="E55" s="47" t="s">
        <v>979</v>
      </c>
      <c r="F55" s="47" t="s">
        <v>400</v>
      </c>
      <c r="G55" s="48" t="s">
        <v>441</v>
      </c>
      <c r="H55" s="51" t="s">
        <v>369</v>
      </c>
      <c r="I55" s="52" t="s">
        <v>404</v>
      </c>
      <c r="J55" s="52" t="s">
        <v>408</v>
      </c>
      <c r="K55" s="52" t="s">
        <v>924</v>
      </c>
      <c r="L55" s="53" t="s">
        <v>539</v>
      </c>
      <c r="O55" s="31" t="s">
        <v>928</v>
      </c>
      <c r="P55" s="24" t="s">
        <v>937</v>
      </c>
    </row>
    <row r="56" spans="1:16">
      <c r="A56" s="23" t="s">
        <v>592</v>
      </c>
      <c r="B56" s="24" t="s">
        <v>359</v>
      </c>
      <c r="C56" s="69" t="s">
        <v>369</v>
      </c>
      <c r="D56" s="47" t="s">
        <v>377</v>
      </c>
      <c r="E56" s="47" t="s">
        <v>386</v>
      </c>
      <c r="F56" s="47" t="s">
        <v>399</v>
      </c>
      <c r="G56" s="48" t="s">
        <v>468</v>
      </c>
      <c r="H56" s="51" t="s">
        <v>369</v>
      </c>
      <c r="I56" s="52" t="s">
        <v>404</v>
      </c>
      <c r="J56" s="52" t="s">
        <v>407</v>
      </c>
      <c r="K56" s="52" t="s">
        <v>924</v>
      </c>
      <c r="L56" s="53" t="s">
        <v>535</v>
      </c>
      <c r="O56" s="31" t="s">
        <v>386</v>
      </c>
      <c r="P56" s="24" t="s">
        <v>939</v>
      </c>
    </row>
    <row r="57" spans="1:16" ht="15.75" thickBot="1">
      <c r="A57" s="23" t="s">
        <v>593</v>
      </c>
      <c r="B57" s="24" t="s">
        <v>360</v>
      </c>
      <c r="C57" s="69" t="s">
        <v>367</v>
      </c>
      <c r="D57" s="47" t="s">
        <v>378</v>
      </c>
      <c r="E57" s="47" t="s">
        <v>384</v>
      </c>
      <c r="F57" s="47" t="s">
        <v>981</v>
      </c>
      <c r="G57" s="48" t="s">
        <v>435</v>
      </c>
      <c r="H57" s="51" t="s">
        <v>367</v>
      </c>
      <c r="I57" s="52" t="s">
        <v>403</v>
      </c>
      <c r="J57" s="52" t="s">
        <v>407</v>
      </c>
      <c r="K57" s="52" t="s">
        <v>386</v>
      </c>
      <c r="L57" s="53" t="s">
        <v>509</v>
      </c>
      <c r="O57" s="32" t="s">
        <v>924</v>
      </c>
      <c r="P57" s="28" t="s">
        <v>934</v>
      </c>
    </row>
    <row r="58" spans="1:16">
      <c r="A58" s="23" t="s">
        <v>594</v>
      </c>
      <c r="B58" s="24" t="s">
        <v>359</v>
      </c>
      <c r="C58" s="69" t="s">
        <v>369</v>
      </c>
      <c r="D58" s="47" t="s">
        <v>376</v>
      </c>
      <c r="E58" s="47" t="s">
        <v>979</v>
      </c>
      <c r="F58" s="47" t="s">
        <v>400</v>
      </c>
      <c r="G58" s="48" t="s">
        <v>441</v>
      </c>
      <c r="H58" s="51" t="s">
        <v>369</v>
      </c>
      <c r="I58" s="52" t="s">
        <v>404</v>
      </c>
      <c r="J58" s="52" t="s">
        <v>377</v>
      </c>
      <c r="K58" s="52" t="s">
        <v>924</v>
      </c>
      <c r="L58" s="53" t="s">
        <v>531</v>
      </c>
      <c r="O58" t="s">
        <v>986</v>
      </c>
    </row>
    <row r="59" spans="1:16">
      <c r="A59" s="23" t="s">
        <v>595</v>
      </c>
      <c r="B59" s="24" t="s">
        <v>359</v>
      </c>
      <c r="C59" s="69" t="s">
        <v>370</v>
      </c>
      <c r="D59" s="47" t="s">
        <v>376</v>
      </c>
      <c r="E59" s="47" t="s">
        <v>979</v>
      </c>
      <c r="F59" s="47" t="s">
        <v>399</v>
      </c>
      <c r="G59" s="48" t="s">
        <v>445</v>
      </c>
      <c r="H59" s="51" t="s">
        <v>370</v>
      </c>
      <c r="I59" s="52" t="s">
        <v>404</v>
      </c>
      <c r="J59" s="52" t="s">
        <v>377</v>
      </c>
      <c r="K59" s="52" t="s">
        <v>924</v>
      </c>
      <c r="L59" s="53" t="s">
        <v>544</v>
      </c>
    </row>
    <row r="60" spans="1:16">
      <c r="A60" s="23" t="s">
        <v>596</v>
      </c>
      <c r="B60" s="24" t="s">
        <v>359</v>
      </c>
      <c r="C60" s="69" t="s">
        <v>369</v>
      </c>
      <c r="D60" s="47" t="s">
        <v>377</v>
      </c>
      <c r="E60" s="47" t="s">
        <v>386</v>
      </c>
      <c r="F60" s="47" t="s">
        <v>399</v>
      </c>
      <c r="G60" s="48" t="s">
        <v>468</v>
      </c>
      <c r="H60" s="51" t="s">
        <v>369</v>
      </c>
      <c r="I60" s="52" t="s">
        <v>404</v>
      </c>
      <c r="J60" s="52" t="s">
        <v>377</v>
      </c>
      <c r="K60" s="52" t="s">
        <v>923</v>
      </c>
      <c r="L60" s="53" t="s">
        <v>534</v>
      </c>
    </row>
    <row r="61" spans="1:16">
      <c r="A61" s="23" t="s">
        <v>597</v>
      </c>
      <c r="B61" s="24" t="s">
        <v>362</v>
      </c>
      <c r="C61" s="69" t="s">
        <v>367</v>
      </c>
      <c r="D61" s="47" t="s">
        <v>376</v>
      </c>
      <c r="E61" s="47" t="s">
        <v>979</v>
      </c>
      <c r="F61" s="47" t="s">
        <v>396</v>
      </c>
      <c r="G61" s="48" t="s">
        <v>447</v>
      </c>
      <c r="H61" s="51" t="s">
        <v>367</v>
      </c>
      <c r="I61" s="52" t="s">
        <v>404</v>
      </c>
      <c r="J61" s="52" t="s">
        <v>377</v>
      </c>
      <c r="K61" s="52" t="s">
        <v>924</v>
      </c>
      <c r="L61" s="53" t="s">
        <v>488</v>
      </c>
    </row>
    <row r="62" spans="1:16">
      <c r="A62" s="23" t="s">
        <v>598</v>
      </c>
      <c r="B62" s="24" t="s">
        <v>360</v>
      </c>
      <c r="C62" s="69" t="s">
        <v>367</v>
      </c>
      <c r="D62" s="47" t="s">
        <v>378</v>
      </c>
      <c r="E62" s="47" t="s">
        <v>384</v>
      </c>
      <c r="F62" s="47" t="s">
        <v>981</v>
      </c>
      <c r="G62" s="48" t="s">
        <v>435</v>
      </c>
      <c r="H62" s="51" t="s">
        <v>367</v>
      </c>
      <c r="I62" s="52" t="s">
        <v>403</v>
      </c>
      <c r="J62" s="52" t="s">
        <v>407</v>
      </c>
      <c r="K62" s="52" t="s">
        <v>924</v>
      </c>
      <c r="L62" s="53" t="s">
        <v>506</v>
      </c>
    </row>
    <row r="63" spans="1:16">
      <c r="A63" s="23" t="s">
        <v>599</v>
      </c>
      <c r="B63" s="24" t="s">
        <v>359</v>
      </c>
      <c r="C63" s="69" t="s">
        <v>367</v>
      </c>
      <c r="D63" s="47" t="s">
        <v>377</v>
      </c>
      <c r="E63" s="47" t="s">
        <v>386</v>
      </c>
      <c r="F63" s="47" t="s">
        <v>400</v>
      </c>
      <c r="G63" s="48" t="s">
        <v>474</v>
      </c>
      <c r="H63" s="51" t="s">
        <v>367</v>
      </c>
      <c r="I63" s="52" t="s">
        <v>404</v>
      </c>
      <c r="J63" s="52" t="s">
        <v>377</v>
      </c>
      <c r="K63" s="52" t="s">
        <v>923</v>
      </c>
      <c r="L63" s="53" t="s">
        <v>490</v>
      </c>
    </row>
    <row r="64" spans="1:16">
      <c r="A64" s="23" t="s">
        <v>600</v>
      </c>
      <c r="B64" s="24" t="s">
        <v>360</v>
      </c>
      <c r="C64" s="69" t="s">
        <v>367</v>
      </c>
      <c r="D64" s="47" t="s">
        <v>378</v>
      </c>
      <c r="E64" s="47" t="s">
        <v>384</v>
      </c>
      <c r="F64" s="47" t="s">
        <v>981</v>
      </c>
      <c r="G64" s="48" t="s">
        <v>435</v>
      </c>
      <c r="H64" s="51" t="s">
        <v>367</v>
      </c>
      <c r="I64" s="52" t="s">
        <v>403</v>
      </c>
      <c r="J64" s="52" t="s">
        <v>377</v>
      </c>
      <c r="K64" s="52" t="s">
        <v>923</v>
      </c>
      <c r="L64" s="53" t="s">
        <v>504</v>
      </c>
    </row>
    <row r="65" spans="1:12">
      <c r="A65" s="23" t="s">
        <v>601</v>
      </c>
      <c r="B65" s="24" t="s">
        <v>359</v>
      </c>
      <c r="C65" s="69" t="s">
        <v>368</v>
      </c>
      <c r="D65" s="47" t="s">
        <v>377</v>
      </c>
      <c r="E65" s="47" t="s">
        <v>386</v>
      </c>
      <c r="F65" s="47" t="s">
        <v>400</v>
      </c>
      <c r="G65" s="48" t="s">
        <v>416</v>
      </c>
      <c r="H65" s="51" t="s">
        <v>368</v>
      </c>
      <c r="I65" s="52" t="s">
        <v>404</v>
      </c>
      <c r="J65" s="52" t="s">
        <v>408</v>
      </c>
      <c r="K65" s="52" t="s">
        <v>386</v>
      </c>
      <c r="L65" s="53" t="s">
        <v>527</v>
      </c>
    </row>
    <row r="66" spans="1:12">
      <c r="A66" s="23" t="s">
        <v>602</v>
      </c>
      <c r="B66" s="24" t="s">
        <v>359</v>
      </c>
      <c r="C66" s="69" t="s">
        <v>367</v>
      </c>
      <c r="D66" s="47" t="s">
        <v>377</v>
      </c>
      <c r="E66" s="47" t="s">
        <v>386</v>
      </c>
      <c r="F66" s="47" t="s">
        <v>400</v>
      </c>
      <c r="G66" s="48" t="s">
        <v>474</v>
      </c>
      <c r="H66" s="51" t="s">
        <v>367</v>
      </c>
      <c r="I66" s="52" t="s">
        <v>404</v>
      </c>
      <c r="J66" s="52" t="s">
        <v>407</v>
      </c>
      <c r="K66" s="52" t="s">
        <v>386</v>
      </c>
      <c r="L66" s="53" t="s">
        <v>494</v>
      </c>
    </row>
    <row r="67" spans="1:12">
      <c r="A67" s="23" t="s">
        <v>603</v>
      </c>
      <c r="B67" s="24" t="s">
        <v>359</v>
      </c>
      <c r="C67" s="69" t="s">
        <v>369</v>
      </c>
      <c r="D67" s="47" t="s">
        <v>376</v>
      </c>
      <c r="E67" s="47" t="s">
        <v>386</v>
      </c>
      <c r="F67" s="47" t="s">
        <v>400</v>
      </c>
      <c r="G67" s="48" t="s">
        <v>417</v>
      </c>
      <c r="H67" s="51" t="s">
        <v>369</v>
      </c>
      <c r="I67" s="52" t="s">
        <v>404</v>
      </c>
      <c r="J67" s="52" t="s">
        <v>377</v>
      </c>
      <c r="K67" s="52" t="s">
        <v>924</v>
      </c>
      <c r="L67" s="53" t="s">
        <v>531</v>
      </c>
    </row>
    <row r="68" spans="1:12">
      <c r="A68" s="23" t="s">
        <v>857</v>
      </c>
      <c r="B68" s="24" t="s">
        <v>360</v>
      </c>
      <c r="C68" s="69" t="s">
        <v>368</v>
      </c>
      <c r="D68" s="47" t="s">
        <v>377</v>
      </c>
      <c r="E68" s="47" t="s">
        <v>384</v>
      </c>
      <c r="F68" s="47" t="s">
        <v>981</v>
      </c>
      <c r="G68" s="48" t="s">
        <v>433</v>
      </c>
      <c r="H68" s="51" t="s">
        <v>368</v>
      </c>
      <c r="I68" s="52" t="s">
        <v>404</v>
      </c>
      <c r="J68" s="52" t="s">
        <v>407</v>
      </c>
      <c r="K68" s="52" t="s">
        <v>923</v>
      </c>
      <c r="L68" s="53" t="s">
        <v>524</v>
      </c>
    </row>
    <row r="69" spans="1:12">
      <c r="A69" s="23" t="s">
        <v>604</v>
      </c>
      <c r="B69" s="24" t="s">
        <v>359</v>
      </c>
      <c r="C69" s="69" t="s">
        <v>367</v>
      </c>
      <c r="D69" s="47" t="s">
        <v>377</v>
      </c>
      <c r="E69" s="47" t="s">
        <v>386</v>
      </c>
      <c r="F69" s="47" t="s">
        <v>399</v>
      </c>
      <c r="G69" s="48" t="s">
        <v>421</v>
      </c>
      <c r="H69" s="51" t="s">
        <v>367</v>
      </c>
      <c r="I69" s="52" t="s">
        <v>403</v>
      </c>
      <c r="J69" s="52" t="s">
        <v>408</v>
      </c>
      <c r="K69" s="52" t="s">
        <v>923</v>
      </c>
      <c r="L69" s="53" t="s">
        <v>514</v>
      </c>
    </row>
    <row r="70" spans="1:12">
      <c r="A70" s="23" t="s">
        <v>605</v>
      </c>
      <c r="B70" s="24" t="s">
        <v>359</v>
      </c>
      <c r="C70" s="69" t="s">
        <v>369</v>
      </c>
      <c r="D70" s="47" t="s">
        <v>377</v>
      </c>
      <c r="E70" s="47" t="s">
        <v>979</v>
      </c>
      <c r="F70" s="47" t="s">
        <v>399</v>
      </c>
      <c r="G70" s="48" t="s">
        <v>460</v>
      </c>
      <c r="H70" s="51" t="s">
        <v>369</v>
      </c>
      <c r="I70" s="52" t="s">
        <v>404</v>
      </c>
      <c r="J70" s="52" t="s">
        <v>408</v>
      </c>
      <c r="K70" s="52" t="s">
        <v>923</v>
      </c>
      <c r="L70" s="53" t="s">
        <v>542</v>
      </c>
    </row>
    <row r="71" spans="1:12">
      <c r="A71" s="23" t="s">
        <v>606</v>
      </c>
      <c r="B71" s="24" t="s">
        <v>359</v>
      </c>
      <c r="C71" s="69" t="s">
        <v>370</v>
      </c>
      <c r="D71" s="47" t="s">
        <v>377</v>
      </c>
      <c r="E71" s="47" t="s">
        <v>386</v>
      </c>
      <c r="F71" s="47" t="s">
        <v>400</v>
      </c>
      <c r="G71" s="48" t="s">
        <v>461</v>
      </c>
      <c r="H71" s="51" t="s">
        <v>370</v>
      </c>
      <c r="I71" s="52" t="s">
        <v>404</v>
      </c>
      <c r="J71" s="52" t="s">
        <v>408</v>
      </c>
      <c r="K71" s="52" t="s">
        <v>924</v>
      </c>
      <c r="L71" s="53" t="s">
        <v>552</v>
      </c>
    </row>
    <row r="72" spans="1:12">
      <c r="A72" s="23" t="s">
        <v>858</v>
      </c>
      <c r="B72" s="24" t="s">
        <v>360</v>
      </c>
      <c r="C72" s="69" t="s">
        <v>367</v>
      </c>
      <c r="D72" s="47" t="s">
        <v>378</v>
      </c>
      <c r="E72" s="47" t="s">
        <v>384</v>
      </c>
      <c r="F72" s="47" t="s">
        <v>399</v>
      </c>
      <c r="G72" s="48" t="s">
        <v>436</v>
      </c>
      <c r="H72" s="51" t="s">
        <v>367</v>
      </c>
      <c r="I72" s="52" t="s">
        <v>403</v>
      </c>
      <c r="J72" s="52" t="s">
        <v>407</v>
      </c>
      <c r="K72" s="52" t="s">
        <v>929</v>
      </c>
      <c r="L72" s="53" t="s">
        <v>511</v>
      </c>
    </row>
    <row r="73" spans="1:12">
      <c r="A73" s="23" t="s">
        <v>607</v>
      </c>
      <c r="B73" s="24" t="s">
        <v>360</v>
      </c>
      <c r="C73" s="69" t="s">
        <v>368</v>
      </c>
      <c r="D73" s="47" t="s">
        <v>377</v>
      </c>
      <c r="E73" s="47" t="s">
        <v>386</v>
      </c>
      <c r="F73" s="47" t="s">
        <v>399</v>
      </c>
      <c r="G73" s="48" t="s">
        <v>464</v>
      </c>
      <c r="H73" s="51" t="s">
        <v>368</v>
      </c>
      <c r="I73" s="52" t="s">
        <v>404</v>
      </c>
      <c r="J73" s="52" t="s">
        <v>377</v>
      </c>
      <c r="K73" s="52" t="s">
        <v>923</v>
      </c>
      <c r="L73" s="53" t="s">
        <v>519</v>
      </c>
    </row>
    <row r="74" spans="1:12">
      <c r="A74" s="23" t="s">
        <v>859</v>
      </c>
      <c r="B74" s="24" t="s">
        <v>359</v>
      </c>
      <c r="C74" s="69" t="s">
        <v>370</v>
      </c>
      <c r="D74" s="47" t="s">
        <v>377</v>
      </c>
      <c r="E74" s="47" t="s">
        <v>386</v>
      </c>
      <c r="F74" s="47" t="s">
        <v>399</v>
      </c>
      <c r="G74" s="48" t="s">
        <v>479</v>
      </c>
      <c r="H74" s="51" t="s">
        <v>370</v>
      </c>
      <c r="I74" s="52" t="s">
        <v>404</v>
      </c>
      <c r="J74" s="52" t="s">
        <v>407</v>
      </c>
      <c r="K74" s="52" t="s">
        <v>926</v>
      </c>
      <c r="L74" s="53" t="s">
        <v>549</v>
      </c>
    </row>
    <row r="75" spans="1:12">
      <c r="A75" s="23" t="s">
        <v>608</v>
      </c>
      <c r="B75" s="24" t="s">
        <v>359</v>
      </c>
      <c r="C75" s="69" t="s">
        <v>368</v>
      </c>
      <c r="D75" s="47" t="s">
        <v>377</v>
      </c>
      <c r="E75" s="47" t="s">
        <v>386</v>
      </c>
      <c r="F75" s="47" t="s">
        <v>399</v>
      </c>
      <c r="G75" s="48" t="s">
        <v>464</v>
      </c>
      <c r="H75" s="51" t="s">
        <v>368</v>
      </c>
      <c r="I75" s="52" t="s">
        <v>404</v>
      </c>
      <c r="J75" s="52" t="s">
        <v>377</v>
      </c>
      <c r="K75" s="52" t="s">
        <v>925</v>
      </c>
      <c r="L75" s="53" t="s">
        <v>517</v>
      </c>
    </row>
    <row r="76" spans="1:12">
      <c r="A76" s="23" t="s">
        <v>890</v>
      </c>
      <c r="B76" s="24" t="s">
        <v>359</v>
      </c>
      <c r="C76" s="69" t="s">
        <v>368</v>
      </c>
      <c r="D76" s="47" t="s">
        <v>376</v>
      </c>
      <c r="E76" s="47" t="s">
        <v>386</v>
      </c>
      <c r="F76" s="47" t="s">
        <v>400</v>
      </c>
      <c r="G76" s="48" t="s">
        <v>415</v>
      </c>
      <c r="H76" s="51" t="s">
        <v>368</v>
      </c>
      <c r="I76" s="52" t="s">
        <v>404</v>
      </c>
      <c r="J76" s="52" t="s">
        <v>377</v>
      </c>
      <c r="K76" s="52" t="s">
        <v>924</v>
      </c>
      <c r="L76" s="53" t="s">
        <v>515</v>
      </c>
    </row>
    <row r="77" spans="1:12">
      <c r="A77" s="23" t="s">
        <v>609</v>
      </c>
      <c r="B77" s="24" t="s">
        <v>359</v>
      </c>
      <c r="C77" s="69" t="s">
        <v>368</v>
      </c>
      <c r="D77" s="47" t="s">
        <v>377</v>
      </c>
      <c r="E77" s="47" t="s">
        <v>386</v>
      </c>
      <c r="F77" s="47" t="s">
        <v>399</v>
      </c>
      <c r="G77" s="48" t="s">
        <v>464</v>
      </c>
      <c r="H77" s="51" t="s">
        <v>368</v>
      </c>
      <c r="I77" s="52" t="s">
        <v>404</v>
      </c>
      <c r="J77" s="52" t="s">
        <v>377</v>
      </c>
      <c r="K77" s="52" t="s">
        <v>924</v>
      </c>
      <c r="L77" s="53" t="s">
        <v>515</v>
      </c>
    </row>
    <row r="78" spans="1:12">
      <c r="A78" s="23" t="s">
        <v>610</v>
      </c>
      <c r="B78" s="24" t="s">
        <v>359</v>
      </c>
      <c r="C78" s="69" t="s">
        <v>369</v>
      </c>
      <c r="D78" s="47" t="s">
        <v>377</v>
      </c>
      <c r="E78" s="47" t="s">
        <v>386</v>
      </c>
      <c r="F78" s="47" t="s">
        <v>399</v>
      </c>
      <c r="G78" s="48" t="s">
        <v>468</v>
      </c>
      <c r="H78" s="51" t="s">
        <v>369</v>
      </c>
      <c r="I78" s="52" t="s">
        <v>404</v>
      </c>
      <c r="J78" s="52" t="s">
        <v>377</v>
      </c>
      <c r="K78" s="52" t="s">
        <v>923</v>
      </c>
      <c r="L78" s="53" t="s">
        <v>534</v>
      </c>
    </row>
    <row r="79" spans="1:12">
      <c r="A79" s="23" t="s">
        <v>611</v>
      </c>
      <c r="B79" s="24" t="s">
        <v>359</v>
      </c>
      <c r="C79" s="69" t="s">
        <v>369</v>
      </c>
      <c r="D79" s="47" t="s">
        <v>376</v>
      </c>
      <c r="E79" s="47" t="s">
        <v>979</v>
      </c>
      <c r="F79" s="47" t="s">
        <v>400</v>
      </c>
      <c r="G79" s="48" t="s">
        <v>441</v>
      </c>
      <c r="H79" s="51" t="s">
        <v>369</v>
      </c>
      <c r="I79" s="52" t="s">
        <v>404</v>
      </c>
      <c r="J79" s="52" t="s">
        <v>408</v>
      </c>
      <c r="K79" s="52" t="s">
        <v>923</v>
      </c>
      <c r="L79" s="53" t="s">
        <v>542</v>
      </c>
    </row>
    <row r="80" spans="1:12">
      <c r="A80" s="23" t="s">
        <v>861</v>
      </c>
      <c r="B80" s="24" t="s">
        <v>359</v>
      </c>
      <c r="C80" s="69" t="s">
        <v>368</v>
      </c>
      <c r="D80" s="47" t="s">
        <v>377</v>
      </c>
      <c r="E80" s="47" t="s">
        <v>386</v>
      </c>
      <c r="F80" s="47" t="s">
        <v>399</v>
      </c>
      <c r="G80" s="48" t="s">
        <v>464</v>
      </c>
      <c r="H80" s="51" t="s">
        <v>368</v>
      </c>
      <c r="I80" s="52" t="s">
        <v>404</v>
      </c>
      <c r="J80" s="52" t="s">
        <v>407</v>
      </c>
      <c r="K80" s="52" t="s">
        <v>924</v>
      </c>
      <c r="L80" s="53" t="s">
        <v>520</v>
      </c>
    </row>
    <row r="81" spans="1:12">
      <c r="A81" s="23" t="s">
        <v>862</v>
      </c>
      <c r="B81" s="24" t="s">
        <v>359</v>
      </c>
      <c r="C81" s="69" t="s">
        <v>370</v>
      </c>
      <c r="D81" s="47" t="s">
        <v>376</v>
      </c>
      <c r="E81" s="47" t="s">
        <v>979</v>
      </c>
      <c r="F81" s="47" t="s">
        <v>400</v>
      </c>
      <c r="G81" s="48" t="s">
        <v>438</v>
      </c>
      <c r="H81" s="51" t="s">
        <v>370</v>
      </c>
      <c r="I81" s="52" t="s">
        <v>404</v>
      </c>
      <c r="J81" s="52" t="s">
        <v>377</v>
      </c>
      <c r="K81" s="52" t="s">
        <v>924</v>
      </c>
      <c r="L81" s="53" t="s">
        <v>544</v>
      </c>
    </row>
    <row r="82" spans="1:12">
      <c r="A82" s="23" t="s">
        <v>863</v>
      </c>
      <c r="B82" s="24" t="s">
        <v>360</v>
      </c>
      <c r="C82" s="69" t="s">
        <v>367</v>
      </c>
      <c r="D82" s="47" t="s">
        <v>378</v>
      </c>
      <c r="E82" s="47" t="s">
        <v>384</v>
      </c>
      <c r="F82" s="47" t="s">
        <v>981</v>
      </c>
      <c r="G82" s="48" t="s">
        <v>435</v>
      </c>
      <c r="H82" s="51" t="s">
        <v>367</v>
      </c>
      <c r="I82" s="52" t="s">
        <v>403</v>
      </c>
      <c r="J82" s="52" t="s">
        <v>377</v>
      </c>
      <c r="K82" s="52" t="s">
        <v>924</v>
      </c>
      <c r="L82" s="53" t="s">
        <v>500</v>
      </c>
    </row>
    <row r="83" spans="1:12">
      <c r="A83" s="23" t="s">
        <v>864</v>
      </c>
      <c r="B83" s="24" t="s">
        <v>359</v>
      </c>
      <c r="C83" s="69" t="s">
        <v>370</v>
      </c>
      <c r="D83" s="47" t="s">
        <v>376</v>
      </c>
      <c r="E83" s="47" t="s">
        <v>979</v>
      </c>
      <c r="F83" s="47" t="s">
        <v>400</v>
      </c>
      <c r="G83" s="48" t="s">
        <v>438</v>
      </c>
      <c r="H83" s="51" t="s">
        <v>370</v>
      </c>
      <c r="I83" s="52" t="s">
        <v>404</v>
      </c>
      <c r="J83" s="52" t="s">
        <v>377</v>
      </c>
      <c r="K83" s="52" t="s">
        <v>923</v>
      </c>
      <c r="L83" s="53" t="s">
        <v>547</v>
      </c>
    </row>
    <row r="84" spans="1:12">
      <c r="A84" s="23" t="s">
        <v>865</v>
      </c>
      <c r="B84" s="24" t="s">
        <v>359</v>
      </c>
      <c r="C84" s="69" t="s">
        <v>368</v>
      </c>
      <c r="D84" s="47" t="s">
        <v>377</v>
      </c>
      <c r="E84" s="47" t="s">
        <v>979</v>
      </c>
      <c r="F84" s="47" t="s">
        <v>399</v>
      </c>
      <c r="G84" s="48" t="s">
        <v>459</v>
      </c>
      <c r="H84" s="51" t="s">
        <v>368</v>
      </c>
      <c r="I84" s="52" t="s">
        <v>404</v>
      </c>
      <c r="J84" s="52" t="s">
        <v>408</v>
      </c>
      <c r="K84" s="52" t="s">
        <v>926</v>
      </c>
      <c r="L84" s="53" t="s">
        <v>526</v>
      </c>
    </row>
    <row r="85" spans="1:12">
      <c r="A85" s="23" t="s">
        <v>866</v>
      </c>
      <c r="B85" s="24" t="s">
        <v>359</v>
      </c>
      <c r="C85" s="69" t="s">
        <v>370</v>
      </c>
      <c r="D85" s="47" t="s">
        <v>376</v>
      </c>
      <c r="E85" s="47" t="s">
        <v>979</v>
      </c>
      <c r="F85" s="47" t="s">
        <v>399</v>
      </c>
      <c r="G85" s="48" t="s">
        <v>445</v>
      </c>
      <c r="H85" s="51" t="s">
        <v>370</v>
      </c>
      <c r="I85" s="52" t="s">
        <v>404</v>
      </c>
      <c r="J85" s="52" t="s">
        <v>377</v>
      </c>
      <c r="K85" s="52" t="s">
        <v>924</v>
      </c>
      <c r="L85" s="53" t="s">
        <v>544</v>
      </c>
    </row>
    <row r="86" spans="1:12">
      <c r="A86" s="23" t="s">
        <v>891</v>
      </c>
      <c r="B86" s="24" t="s">
        <v>364</v>
      </c>
      <c r="C86" s="69" t="s">
        <v>367</v>
      </c>
      <c r="D86" s="47" t="s">
        <v>378</v>
      </c>
      <c r="E86" s="47" t="s">
        <v>386</v>
      </c>
      <c r="F86" s="47" t="s">
        <v>393</v>
      </c>
      <c r="G86" s="48" t="s">
        <v>430</v>
      </c>
      <c r="H86" s="51" t="s">
        <v>367</v>
      </c>
      <c r="I86" s="52" t="s">
        <v>403</v>
      </c>
      <c r="J86" s="52" t="s">
        <v>407</v>
      </c>
      <c r="K86" s="52" t="s">
        <v>923</v>
      </c>
      <c r="L86" s="53" t="s">
        <v>510</v>
      </c>
    </row>
    <row r="87" spans="1:12">
      <c r="A87" s="23" t="s">
        <v>612</v>
      </c>
      <c r="B87" s="24" t="s">
        <v>359</v>
      </c>
      <c r="C87" s="69" t="s">
        <v>369</v>
      </c>
      <c r="D87" s="47" t="s">
        <v>377</v>
      </c>
      <c r="E87" s="47" t="s">
        <v>979</v>
      </c>
      <c r="F87" s="47" t="s">
        <v>400</v>
      </c>
      <c r="G87" s="48" t="s">
        <v>451</v>
      </c>
      <c r="H87" s="51" t="s">
        <v>369</v>
      </c>
      <c r="I87" s="52" t="s">
        <v>404</v>
      </c>
      <c r="J87" s="52" t="s">
        <v>377</v>
      </c>
      <c r="K87" s="52" t="s">
        <v>923</v>
      </c>
      <c r="L87" s="53" t="s">
        <v>534</v>
      </c>
    </row>
    <row r="88" spans="1:12">
      <c r="A88" s="23" t="s">
        <v>867</v>
      </c>
      <c r="B88" s="24" t="s">
        <v>359</v>
      </c>
      <c r="C88" s="69" t="s">
        <v>369</v>
      </c>
      <c r="D88" s="47" t="s">
        <v>376</v>
      </c>
      <c r="E88" s="47" t="s">
        <v>386</v>
      </c>
      <c r="F88" s="47" t="s">
        <v>400</v>
      </c>
      <c r="G88" s="48" t="s">
        <v>417</v>
      </c>
      <c r="H88" s="51" t="s">
        <v>369</v>
      </c>
      <c r="I88" s="52" t="s">
        <v>404</v>
      </c>
      <c r="J88" s="52" t="s">
        <v>408</v>
      </c>
      <c r="K88" s="52" t="s">
        <v>926</v>
      </c>
      <c r="L88" s="53" t="s">
        <v>540</v>
      </c>
    </row>
    <row r="89" spans="1:12">
      <c r="A89" s="23" t="s">
        <v>613</v>
      </c>
      <c r="B89" s="24" t="s">
        <v>359</v>
      </c>
      <c r="C89" s="69" t="s">
        <v>370</v>
      </c>
      <c r="D89" s="47" t="s">
        <v>376</v>
      </c>
      <c r="E89" s="47" t="s">
        <v>386</v>
      </c>
      <c r="F89" s="47" t="s">
        <v>396</v>
      </c>
      <c r="G89" s="48" t="s">
        <v>418</v>
      </c>
      <c r="H89" s="51" t="s">
        <v>370</v>
      </c>
      <c r="I89" s="52" t="s">
        <v>404</v>
      </c>
      <c r="J89" s="52" t="s">
        <v>408</v>
      </c>
      <c r="K89" s="52" t="s">
        <v>923</v>
      </c>
      <c r="L89" s="53" t="s">
        <v>555</v>
      </c>
    </row>
    <row r="90" spans="1:12">
      <c r="A90" s="23" t="s">
        <v>614</v>
      </c>
      <c r="B90" s="24" t="s">
        <v>360</v>
      </c>
      <c r="C90" s="69" t="s">
        <v>367</v>
      </c>
      <c r="D90" s="47" t="s">
        <v>378</v>
      </c>
      <c r="E90" s="47" t="s">
        <v>384</v>
      </c>
      <c r="F90" s="47" t="s">
        <v>399</v>
      </c>
      <c r="G90" s="48" t="s">
        <v>436</v>
      </c>
      <c r="H90" s="51" t="s">
        <v>367</v>
      </c>
      <c r="I90" s="52" t="s">
        <v>403</v>
      </c>
      <c r="J90" s="52" t="s">
        <v>377</v>
      </c>
      <c r="K90" s="52" t="s">
        <v>926</v>
      </c>
      <c r="L90" s="53" t="s">
        <v>501</v>
      </c>
    </row>
    <row r="91" spans="1:12">
      <c r="A91" s="23" t="s">
        <v>615</v>
      </c>
      <c r="B91" s="24" t="s">
        <v>359</v>
      </c>
      <c r="C91" s="69" t="s">
        <v>368</v>
      </c>
      <c r="D91" s="47" t="s">
        <v>376</v>
      </c>
      <c r="E91" s="47" t="s">
        <v>979</v>
      </c>
      <c r="F91" s="47" t="s">
        <v>399</v>
      </c>
      <c r="G91" s="48" t="s">
        <v>448</v>
      </c>
      <c r="H91" s="51" t="s">
        <v>368</v>
      </c>
      <c r="I91" s="52" t="s">
        <v>404</v>
      </c>
      <c r="J91" s="52" t="s">
        <v>377</v>
      </c>
      <c r="K91" s="52" t="s">
        <v>923</v>
      </c>
      <c r="L91" s="53" t="s">
        <v>519</v>
      </c>
    </row>
    <row r="92" spans="1:12">
      <c r="A92" s="23" t="s">
        <v>616</v>
      </c>
      <c r="B92" s="24" t="s">
        <v>359</v>
      </c>
      <c r="C92" s="69" t="s">
        <v>369</v>
      </c>
      <c r="D92" s="47" t="s">
        <v>377</v>
      </c>
      <c r="E92" s="47" t="s">
        <v>979</v>
      </c>
      <c r="F92" s="47" t="s">
        <v>399</v>
      </c>
      <c r="G92" s="48" t="s">
        <v>460</v>
      </c>
      <c r="H92" s="51" t="s">
        <v>369</v>
      </c>
      <c r="I92" s="52" t="s">
        <v>404</v>
      </c>
      <c r="J92" s="52" t="s">
        <v>407</v>
      </c>
      <c r="K92" s="52" t="s">
        <v>386</v>
      </c>
      <c r="L92" s="53" t="s">
        <v>537</v>
      </c>
    </row>
    <row r="93" spans="1:12">
      <c r="A93" s="23" t="s">
        <v>617</v>
      </c>
      <c r="B93" s="24" t="s">
        <v>359</v>
      </c>
      <c r="C93" s="69" t="s">
        <v>369</v>
      </c>
      <c r="D93" s="47" t="s">
        <v>377</v>
      </c>
      <c r="E93" s="47" t="s">
        <v>979</v>
      </c>
      <c r="F93" s="47" t="s">
        <v>400</v>
      </c>
      <c r="G93" s="48" t="s">
        <v>451</v>
      </c>
      <c r="H93" s="51" t="s">
        <v>369</v>
      </c>
      <c r="I93" s="52" t="s">
        <v>404</v>
      </c>
      <c r="J93" s="52" t="s">
        <v>408</v>
      </c>
      <c r="K93" s="52" t="s">
        <v>923</v>
      </c>
      <c r="L93" s="53" t="s">
        <v>542</v>
      </c>
    </row>
    <row r="94" spans="1:12">
      <c r="A94" s="23" t="s">
        <v>618</v>
      </c>
      <c r="B94" s="24" t="s">
        <v>359</v>
      </c>
      <c r="C94" s="69" t="s">
        <v>368</v>
      </c>
      <c r="D94" s="47" t="s">
        <v>376</v>
      </c>
      <c r="E94" s="47" t="s">
        <v>979</v>
      </c>
      <c r="F94" s="47" t="s">
        <v>400</v>
      </c>
      <c r="G94" s="48" t="s">
        <v>443</v>
      </c>
      <c r="H94" s="51" t="s">
        <v>368</v>
      </c>
      <c r="I94" s="52" t="s">
        <v>404</v>
      </c>
      <c r="J94" s="52" t="s">
        <v>408</v>
      </c>
      <c r="K94" s="52" t="s">
        <v>923</v>
      </c>
      <c r="L94" s="53" t="s">
        <v>528</v>
      </c>
    </row>
    <row r="95" spans="1:12">
      <c r="A95" s="23" t="s">
        <v>619</v>
      </c>
      <c r="B95" s="24" t="s">
        <v>359</v>
      </c>
      <c r="C95" s="69" t="s">
        <v>370</v>
      </c>
      <c r="D95" s="47" t="s">
        <v>376</v>
      </c>
      <c r="E95" s="47" t="s">
        <v>979</v>
      </c>
      <c r="F95" s="47" t="s">
        <v>399</v>
      </c>
      <c r="G95" s="48" t="s">
        <v>445</v>
      </c>
      <c r="H95" s="51" t="s">
        <v>370</v>
      </c>
      <c r="I95" s="52" t="s">
        <v>404</v>
      </c>
      <c r="J95" s="52" t="s">
        <v>377</v>
      </c>
      <c r="K95" s="52" t="s">
        <v>924</v>
      </c>
      <c r="L95" s="53" t="s">
        <v>544</v>
      </c>
    </row>
    <row r="96" spans="1:12">
      <c r="A96" s="23" t="s">
        <v>620</v>
      </c>
      <c r="B96" s="24" t="s">
        <v>361</v>
      </c>
      <c r="C96" s="69" t="s">
        <v>367</v>
      </c>
      <c r="D96" s="47" t="s">
        <v>378</v>
      </c>
      <c r="E96" s="47" t="s">
        <v>988</v>
      </c>
      <c r="F96" s="47" t="s">
        <v>397</v>
      </c>
      <c r="G96" s="48" t="s">
        <v>481</v>
      </c>
      <c r="H96" s="51" t="s">
        <v>367</v>
      </c>
      <c r="I96" s="52" t="s">
        <v>403</v>
      </c>
      <c r="J96" s="52" t="s">
        <v>408</v>
      </c>
      <c r="K96" s="52" t="s">
        <v>923</v>
      </c>
      <c r="L96" s="53" t="s">
        <v>514</v>
      </c>
    </row>
    <row r="97" spans="1:12">
      <c r="A97" s="23" t="s">
        <v>621</v>
      </c>
      <c r="B97" s="24" t="s">
        <v>359</v>
      </c>
      <c r="C97" s="69" t="s">
        <v>368</v>
      </c>
      <c r="D97" s="47" t="s">
        <v>376</v>
      </c>
      <c r="E97" s="47" t="s">
        <v>979</v>
      </c>
      <c r="F97" s="47" t="s">
        <v>395</v>
      </c>
      <c r="G97" s="48" t="s">
        <v>449</v>
      </c>
      <c r="H97" s="51" t="s">
        <v>368</v>
      </c>
      <c r="I97" s="52" t="s">
        <v>404</v>
      </c>
      <c r="J97" s="52" t="s">
        <v>407</v>
      </c>
      <c r="K97" s="52" t="s">
        <v>923</v>
      </c>
      <c r="L97" s="53" t="s">
        <v>524</v>
      </c>
    </row>
    <row r="98" spans="1:12">
      <c r="A98" s="23" t="s">
        <v>622</v>
      </c>
      <c r="B98" s="24" t="s">
        <v>359</v>
      </c>
      <c r="C98" s="69" t="s">
        <v>369</v>
      </c>
      <c r="D98" s="47" t="s">
        <v>376</v>
      </c>
      <c r="E98" s="47" t="s">
        <v>979</v>
      </c>
      <c r="F98" s="47" t="s">
        <v>400</v>
      </c>
      <c r="G98" s="48" t="s">
        <v>441</v>
      </c>
      <c r="H98" s="51" t="s">
        <v>369</v>
      </c>
      <c r="I98" s="52" t="s">
        <v>404</v>
      </c>
      <c r="J98" s="52" t="s">
        <v>407</v>
      </c>
      <c r="K98" s="52" t="s">
        <v>923</v>
      </c>
      <c r="L98" s="53" t="s">
        <v>538</v>
      </c>
    </row>
    <row r="99" spans="1:12">
      <c r="A99" s="23" t="s">
        <v>868</v>
      </c>
      <c r="B99" s="24" t="s">
        <v>359</v>
      </c>
      <c r="C99" s="69" t="s">
        <v>370</v>
      </c>
      <c r="D99" s="47" t="s">
        <v>376</v>
      </c>
      <c r="E99" s="47" t="s">
        <v>979</v>
      </c>
      <c r="F99" s="47" t="s">
        <v>400</v>
      </c>
      <c r="G99" s="48" t="s">
        <v>438</v>
      </c>
      <c r="H99" s="51" t="s">
        <v>370</v>
      </c>
      <c r="I99" s="52" t="s">
        <v>404</v>
      </c>
      <c r="J99" s="52" t="s">
        <v>408</v>
      </c>
      <c r="K99" s="52" t="s">
        <v>924</v>
      </c>
      <c r="L99" s="53" t="s">
        <v>552</v>
      </c>
    </row>
    <row r="100" spans="1:12">
      <c r="A100" s="23" t="s">
        <v>623</v>
      </c>
      <c r="B100" s="24" t="s">
        <v>359</v>
      </c>
      <c r="C100" s="69" t="s">
        <v>370</v>
      </c>
      <c r="D100" s="47" t="s">
        <v>376</v>
      </c>
      <c r="E100" s="47" t="s">
        <v>386</v>
      </c>
      <c r="F100" s="47" t="s">
        <v>400</v>
      </c>
      <c r="G100" s="48" t="s">
        <v>426</v>
      </c>
      <c r="H100" s="51" t="s">
        <v>370</v>
      </c>
      <c r="I100" s="52" t="s">
        <v>404</v>
      </c>
      <c r="J100" s="52" t="s">
        <v>377</v>
      </c>
      <c r="K100" s="52" t="s">
        <v>926</v>
      </c>
      <c r="L100" s="53" t="s">
        <v>545</v>
      </c>
    </row>
    <row r="101" spans="1:12">
      <c r="A101" s="23" t="s">
        <v>624</v>
      </c>
      <c r="B101" s="24" t="s">
        <v>359</v>
      </c>
      <c r="C101" s="69" t="s">
        <v>369</v>
      </c>
      <c r="D101" s="47" t="s">
        <v>376</v>
      </c>
      <c r="E101" s="47" t="s">
        <v>386</v>
      </c>
      <c r="F101" s="47" t="s">
        <v>400</v>
      </c>
      <c r="G101" s="48" t="s">
        <v>417</v>
      </c>
      <c r="H101" s="51" t="s">
        <v>369</v>
      </c>
      <c r="I101" s="52" t="s">
        <v>404</v>
      </c>
      <c r="J101" s="52" t="s">
        <v>377</v>
      </c>
      <c r="K101" s="52" t="s">
        <v>386</v>
      </c>
      <c r="L101" s="53" t="s">
        <v>533</v>
      </c>
    </row>
    <row r="102" spans="1:12">
      <c r="A102" s="23" t="s">
        <v>625</v>
      </c>
      <c r="B102" s="24" t="s">
        <v>359</v>
      </c>
      <c r="C102" s="69" t="s">
        <v>368</v>
      </c>
      <c r="D102" s="47" t="s">
        <v>376</v>
      </c>
      <c r="E102" s="47" t="s">
        <v>979</v>
      </c>
      <c r="F102" s="47" t="s">
        <v>400</v>
      </c>
      <c r="G102" s="48" t="s">
        <v>443</v>
      </c>
      <c r="H102" s="51" t="s">
        <v>368</v>
      </c>
      <c r="I102" s="52" t="s">
        <v>404</v>
      </c>
      <c r="J102" s="52" t="s">
        <v>377</v>
      </c>
      <c r="K102" s="52" t="s">
        <v>923</v>
      </c>
      <c r="L102" s="53" t="s">
        <v>519</v>
      </c>
    </row>
    <row r="103" spans="1:12">
      <c r="A103" s="23" t="s">
        <v>626</v>
      </c>
      <c r="B103" s="24" t="s">
        <v>360</v>
      </c>
      <c r="C103" s="69" t="s">
        <v>367</v>
      </c>
      <c r="D103" s="47" t="s">
        <v>378</v>
      </c>
      <c r="E103" s="47" t="s">
        <v>384</v>
      </c>
      <c r="F103" s="47" t="s">
        <v>981</v>
      </c>
      <c r="G103" s="48" t="s">
        <v>435</v>
      </c>
      <c r="H103" s="51" t="s">
        <v>367</v>
      </c>
      <c r="I103" s="52" t="s">
        <v>403</v>
      </c>
      <c r="J103" s="52" t="s">
        <v>377</v>
      </c>
      <c r="K103" s="52" t="s">
        <v>923</v>
      </c>
      <c r="L103" s="53" t="s">
        <v>504</v>
      </c>
    </row>
    <row r="104" spans="1:12">
      <c r="A104" s="23" t="s">
        <v>627</v>
      </c>
      <c r="B104" s="24" t="s">
        <v>359</v>
      </c>
      <c r="C104" s="69" t="s">
        <v>368</v>
      </c>
      <c r="D104" s="47" t="s">
        <v>376</v>
      </c>
      <c r="E104" s="47" t="s">
        <v>979</v>
      </c>
      <c r="F104" s="47" t="s">
        <v>400</v>
      </c>
      <c r="G104" s="48" t="s">
        <v>443</v>
      </c>
      <c r="H104" s="51" t="s">
        <v>368</v>
      </c>
      <c r="I104" s="52" t="s">
        <v>404</v>
      </c>
      <c r="J104" s="52" t="s">
        <v>408</v>
      </c>
      <c r="K104" s="52" t="s">
        <v>923</v>
      </c>
      <c r="L104" s="53" t="s">
        <v>528</v>
      </c>
    </row>
    <row r="105" spans="1:12">
      <c r="A105" s="23" t="s">
        <v>628</v>
      </c>
      <c r="B105" s="24" t="s">
        <v>359</v>
      </c>
      <c r="C105" s="69" t="s">
        <v>368</v>
      </c>
      <c r="D105" s="47" t="s">
        <v>376</v>
      </c>
      <c r="E105" s="47" t="s">
        <v>988</v>
      </c>
      <c r="F105" s="47" t="s">
        <v>393</v>
      </c>
      <c r="G105" s="48" t="s">
        <v>477</v>
      </c>
      <c r="H105" s="51" t="s">
        <v>368</v>
      </c>
      <c r="I105" s="52" t="s">
        <v>404</v>
      </c>
      <c r="J105" s="52" t="s">
        <v>407</v>
      </c>
      <c r="K105" s="52" t="s">
        <v>924</v>
      </c>
      <c r="L105" s="53" t="s">
        <v>520</v>
      </c>
    </row>
    <row r="106" spans="1:12">
      <c r="A106" s="23" t="s">
        <v>629</v>
      </c>
      <c r="B106" s="24" t="s">
        <v>359</v>
      </c>
      <c r="C106" s="69" t="s">
        <v>370</v>
      </c>
      <c r="D106" s="47" t="s">
        <v>376</v>
      </c>
      <c r="E106" s="47" t="s">
        <v>979</v>
      </c>
      <c r="F106" s="47" t="s">
        <v>394</v>
      </c>
      <c r="G106" s="48" t="s">
        <v>439</v>
      </c>
      <c r="H106" s="51" t="s">
        <v>370</v>
      </c>
      <c r="I106" s="52" t="s">
        <v>404</v>
      </c>
      <c r="J106" s="52" t="s">
        <v>408</v>
      </c>
      <c r="K106" s="52" t="s">
        <v>924</v>
      </c>
      <c r="L106" s="53" t="s">
        <v>552</v>
      </c>
    </row>
    <row r="107" spans="1:12">
      <c r="A107" s="23" t="s">
        <v>630</v>
      </c>
      <c r="B107" s="24" t="s">
        <v>362</v>
      </c>
      <c r="C107" s="69" t="s">
        <v>367</v>
      </c>
      <c r="D107" s="47" t="s">
        <v>377</v>
      </c>
      <c r="E107" s="47" t="s">
        <v>386</v>
      </c>
      <c r="F107" s="47" t="s">
        <v>396</v>
      </c>
      <c r="G107" s="48" t="s">
        <v>462</v>
      </c>
      <c r="H107" s="51" t="s">
        <v>367</v>
      </c>
      <c r="I107" s="52" t="s">
        <v>404</v>
      </c>
      <c r="J107" s="52" t="s">
        <v>408</v>
      </c>
      <c r="K107" s="52" t="s">
        <v>923</v>
      </c>
      <c r="L107" s="53" t="s">
        <v>498</v>
      </c>
    </row>
    <row r="108" spans="1:12">
      <c r="A108" s="23" t="s">
        <v>631</v>
      </c>
      <c r="B108" s="24" t="s">
        <v>359</v>
      </c>
      <c r="C108" s="69" t="s">
        <v>367</v>
      </c>
      <c r="D108" s="47" t="s">
        <v>377</v>
      </c>
      <c r="E108" s="47" t="s">
        <v>386</v>
      </c>
      <c r="F108" s="47" t="s">
        <v>399</v>
      </c>
      <c r="G108" s="48" t="s">
        <v>421</v>
      </c>
      <c r="H108" s="51" t="s">
        <v>367</v>
      </c>
      <c r="I108" s="52" t="s">
        <v>404</v>
      </c>
      <c r="J108" s="52" t="s">
        <v>377</v>
      </c>
      <c r="K108" s="52" t="s">
        <v>924</v>
      </c>
      <c r="L108" s="53" t="s">
        <v>488</v>
      </c>
    </row>
    <row r="109" spans="1:12">
      <c r="A109" s="23" t="s">
        <v>632</v>
      </c>
      <c r="B109" s="24" t="s">
        <v>360</v>
      </c>
      <c r="C109" s="69" t="s">
        <v>367</v>
      </c>
      <c r="D109" s="47" t="s">
        <v>378</v>
      </c>
      <c r="E109" s="47" t="s">
        <v>384</v>
      </c>
      <c r="F109" s="47" t="s">
        <v>981</v>
      </c>
      <c r="G109" s="48" t="s">
        <v>435</v>
      </c>
      <c r="H109" s="51" t="s">
        <v>367</v>
      </c>
      <c r="I109" s="52" t="s">
        <v>404</v>
      </c>
      <c r="J109" s="52" t="s">
        <v>407</v>
      </c>
      <c r="K109" s="52" t="s">
        <v>924</v>
      </c>
      <c r="L109" s="53" t="s">
        <v>492</v>
      </c>
    </row>
    <row r="110" spans="1:12">
      <c r="A110" s="23" t="s">
        <v>633</v>
      </c>
      <c r="B110" s="24" t="s">
        <v>359</v>
      </c>
      <c r="C110" s="69" t="s">
        <v>369</v>
      </c>
      <c r="D110" s="47" t="s">
        <v>377</v>
      </c>
      <c r="E110" s="47" t="s">
        <v>386</v>
      </c>
      <c r="F110" s="47" t="s">
        <v>399</v>
      </c>
      <c r="G110" s="48" t="s">
        <v>468</v>
      </c>
      <c r="H110" s="51" t="s">
        <v>369</v>
      </c>
      <c r="I110" s="52" t="s">
        <v>404</v>
      </c>
      <c r="J110" s="52" t="s">
        <v>377</v>
      </c>
      <c r="K110" s="52" t="s">
        <v>923</v>
      </c>
      <c r="L110" s="53" t="s">
        <v>534</v>
      </c>
    </row>
    <row r="111" spans="1:12">
      <c r="A111" s="23" t="s">
        <v>634</v>
      </c>
      <c r="B111" s="24" t="s">
        <v>359</v>
      </c>
      <c r="C111" s="69" t="s">
        <v>368</v>
      </c>
      <c r="D111" s="47" t="s">
        <v>377</v>
      </c>
      <c r="E111" s="47" t="s">
        <v>979</v>
      </c>
      <c r="F111" s="47" t="s">
        <v>399</v>
      </c>
      <c r="G111" s="48" t="s">
        <v>459</v>
      </c>
      <c r="H111" s="51" t="s">
        <v>368</v>
      </c>
      <c r="I111" s="52" t="s">
        <v>403</v>
      </c>
      <c r="J111" s="52" t="s">
        <v>377</v>
      </c>
      <c r="K111" s="52" t="s">
        <v>923</v>
      </c>
      <c r="L111" s="53" t="s">
        <v>530</v>
      </c>
    </row>
    <row r="112" spans="1:12">
      <c r="A112" s="23" t="s">
        <v>635</v>
      </c>
      <c r="B112" s="24" t="s">
        <v>361</v>
      </c>
      <c r="C112" s="69" t="s">
        <v>367</v>
      </c>
      <c r="D112" s="47" t="s">
        <v>378</v>
      </c>
      <c r="E112" s="47" t="s">
        <v>386</v>
      </c>
      <c r="F112" s="47" t="s">
        <v>400</v>
      </c>
      <c r="G112" s="48" t="s">
        <v>432</v>
      </c>
      <c r="H112" s="51" t="s">
        <v>367</v>
      </c>
      <c r="I112" s="52" t="s">
        <v>403</v>
      </c>
      <c r="J112" s="52" t="s">
        <v>408</v>
      </c>
      <c r="K112" s="52" t="s">
        <v>923</v>
      </c>
      <c r="L112" s="53" t="s">
        <v>514</v>
      </c>
    </row>
    <row r="113" spans="1:12">
      <c r="A113" s="23" t="s">
        <v>869</v>
      </c>
      <c r="B113" s="24" t="s">
        <v>359</v>
      </c>
      <c r="C113" s="69" t="s">
        <v>368</v>
      </c>
      <c r="D113" s="47" t="s">
        <v>377</v>
      </c>
      <c r="E113" s="47" t="s">
        <v>386</v>
      </c>
      <c r="F113" s="47" t="s">
        <v>399</v>
      </c>
      <c r="G113" s="48" t="s">
        <v>464</v>
      </c>
      <c r="H113" s="51" t="s">
        <v>368</v>
      </c>
      <c r="I113" s="52" t="s">
        <v>404</v>
      </c>
      <c r="J113" s="52" t="s">
        <v>377</v>
      </c>
      <c r="K113" s="52" t="s">
        <v>924</v>
      </c>
      <c r="L113" s="53" t="s">
        <v>515</v>
      </c>
    </row>
    <row r="114" spans="1:12">
      <c r="A114" s="23" t="s">
        <v>636</v>
      </c>
      <c r="B114" s="24" t="s">
        <v>359</v>
      </c>
      <c r="C114" s="69" t="s">
        <v>368</v>
      </c>
      <c r="D114" s="47" t="s">
        <v>377</v>
      </c>
      <c r="E114" s="47" t="s">
        <v>386</v>
      </c>
      <c r="F114" s="47" t="s">
        <v>399</v>
      </c>
      <c r="G114" s="48" t="s">
        <v>464</v>
      </c>
      <c r="H114" s="51" t="s">
        <v>368</v>
      </c>
      <c r="I114" s="52" t="s">
        <v>404</v>
      </c>
      <c r="J114" s="52" t="s">
        <v>377</v>
      </c>
      <c r="K114" s="52" t="s">
        <v>923</v>
      </c>
      <c r="L114" s="53" t="s">
        <v>519</v>
      </c>
    </row>
    <row r="115" spans="1:12">
      <c r="A115" s="23" t="s">
        <v>870</v>
      </c>
      <c r="B115" s="24" t="s">
        <v>363</v>
      </c>
      <c r="C115" s="69" t="s">
        <v>367</v>
      </c>
      <c r="D115" s="47" t="s">
        <v>376</v>
      </c>
      <c r="E115" s="47" t="s">
        <v>979</v>
      </c>
      <c r="F115" s="47" t="s">
        <v>397</v>
      </c>
      <c r="G115" s="48" t="s">
        <v>437</v>
      </c>
      <c r="H115" s="51" t="s">
        <v>367</v>
      </c>
      <c r="I115" s="52" t="s">
        <v>404</v>
      </c>
      <c r="J115" s="52" t="s">
        <v>377</v>
      </c>
      <c r="K115" s="52" t="s">
        <v>386</v>
      </c>
      <c r="L115" s="53" t="s">
        <v>489</v>
      </c>
    </row>
    <row r="116" spans="1:12">
      <c r="A116" s="23" t="s">
        <v>637</v>
      </c>
      <c r="B116" s="24" t="s">
        <v>360</v>
      </c>
      <c r="C116" s="69" t="s">
        <v>367</v>
      </c>
      <c r="D116" s="47" t="s">
        <v>377</v>
      </c>
      <c r="E116" s="47" t="s">
        <v>384</v>
      </c>
      <c r="F116" s="47" t="s">
        <v>981</v>
      </c>
      <c r="G116" s="48" t="s">
        <v>434</v>
      </c>
      <c r="H116" s="51" t="s">
        <v>367</v>
      </c>
      <c r="I116" s="52" t="s">
        <v>404</v>
      </c>
      <c r="J116" s="52" t="s">
        <v>407</v>
      </c>
      <c r="K116" s="52" t="s">
        <v>923</v>
      </c>
      <c r="L116" s="53" t="s">
        <v>495</v>
      </c>
    </row>
    <row r="117" spans="1:12">
      <c r="A117" s="23" t="s">
        <v>638</v>
      </c>
      <c r="B117" s="24" t="s">
        <v>359</v>
      </c>
      <c r="C117" s="69" t="s">
        <v>367</v>
      </c>
      <c r="D117" s="47" t="s">
        <v>377</v>
      </c>
      <c r="E117" s="47" t="s">
        <v>386</v>
      </c>
      <c r="F117" s="47" t="s">
        <v>400</v>
      </c>
      <c r="G117" s="48" t="s">
        <v>474</v>
      </c>
      <c r="H117" s="51" t="s">
        <v>367</v>
      </c>
      <c r="I117" s="52" t="s">
        <v>404</v>
      </c>
      <c r="J117" s="52" t="s">
        <v>408</v>
      </c>
      <c r="K117" s="52" t="s">
        <v>923</v>
      </c>
      <c r="L117" s="53" t="s">
        <v>498</v>
      </c>
    </row>
    <row r="118" spans="1:12">
      <c r="A118" s="23" t="s">
        <v>639</v>
      </c>
      <c r="B118" s="24" t="s">
        <v>359</v>
      </c>
      <c r="C118" s="69" t="s">
        <v>370</v>
      </c>
      <c r="D118" s="47" t="s">
        <v>377</v>
      </c>
      <c r="E118" s="47" t="s">
        <v>979</v>
      </c>
      <c r="F118" s="47" t="s">
        <v>400</v>
      </c>
      <c r="G118" s="48" t="s">
        <v>453</v>
      </c>
      <c r="H118" s="51" t="s">
        <v>370</v>
      </c>
      <c r="I118" s="52" t="s">
        <v>404</v>
      </c>
      <c r="J118" s="52" t="s">
        <v>408</v>
      </c>
      <c r="K118" s="52" t="s">
        <v>923</v>
      </c>
      <c r="L118" s="53" t="s">
        <v>555</v>
      </c>
    </row>
    <row r="119" spans="1:12">
      <c r="A119" s="23" t="s">
        <v>640</v>
      </c>
      <c r="B119" s="24" t="s">
        <v>360</v>
      </c>
      <c r="C119" s="69" t="s">
        <v>367</v>
      </c>
      <c r="D119" s="47" t="s">
        <v>378</v>
      </c>
      <c r="E119" s="47" t="s">
        <v>384</v>
      </c>
      <c r="F119" s="47" t="s">
        <v>399</v>
      </c>
      <c r="G119" s="48" t="s">
        <v>436</v>
      </c>
      <c r="H119" s="51" t="s">
        <v>367</v>
      </c>
      <c r="I119" s="52" t="s">
        <v>403</v>
      </c>
      <c r="J119" s="52" t="s">
        <v>377</v>
      </c>
      <c r="K119" s="52" t="s">
        <v>928</v>
      </c>
      <c r="L119" s="53" t="s">
        <v>499</v>
      </c>
    </row>
    <row r="120" spans="1:12">
      <c r="A120" s="23" t="s">
        <v>641</v>
      </c>
      <c r="B120" s="24" t="s">
        <v>359</v>
      </c>
      <c r="C120" s="69" t="s">
        <v>370</v>
      </c>
      <c r="D120" s="47" t="s">
        <v>376</v>
      </c>
      <c r="E120" s="47" t="s">
        <v>386</v>
      </c>
      <c r="F120" s="47" t="s">
        <v>400</v>
      </c>
      <c r="G120" s="48" t="s">
        <v>426</v>
      </c>
      <c r="H120" s="51" t="s">
        <v>370</v>
      </c>
      <c r="I120" s="52" t="s">
        <v>404</v>
      </c>
      <c r="J120" s="52" t="s">
        <v>377</v>
      </c>
      <c r="K120" s="52" t="s">
        <v>924</v>
      </c>
      <c r="L120" s="53" t="s">
        <v>544</v>
      </c>
    </row>
    <row r="121" spans="1:12">
      <c r="A121" s="23" t="s">
        <v>642</v>
      </c>
      <c r="B121" s="24" t="s">
        <v>360</v>
      </c>
      <c r="C121" s="69" t="s">
        <v>367</v>
      </c>
      <c r="D121" s="47" t="s">
        <v>378</v>
      </c>
      <c r="E121" s="47" t="s">
        <v>384</v>
      </c>
      <c r="F121" s="47" t="s">
        <v>981</v>
      </c>
      <c r="G121" s="48" t="s">
        <v>435</v>
      </c>
      <c r="H121" s="51" t="s">
        <v>367</v>
      </c>
      <c r="I121" s="52" t="s">
        <v>403</v>
      </c>
      <c r="J121" s="52" t="s">
        <v>377</v>
      </c>
      <c r="K121" s="52" t="s">
        <v>924</v>
      </c>
      <c r="L121" s="53" t="s">
        <v>500</v>
      </c>
    </row>
    <row r="122" spans="1:12">
      <c r="A122" s="23" t="s">
        <v>643</v>
      </c>
      <c r="B122" s="24" t="s">
        <v>359</v>
      </c>
      <c r="C122" s="69" t="s">
        <v>368</v>
      </c>
      <c r="D122" s="47" t="s">
        <v>376</v>
      </c>
      <c r="E122" s="47" t="s">
        <v>979</v>
      </c>
      <c r="F122" s="47" t="s">
        <v>399</v>
      </c>
      <c r="G122" s="48" t="s">
        <v>448</v>
      </c>
      <c r="H122" s="51" t="s">
        <v>368</v>
      </c>
      <c r="I122" s="52" t="s">
        <v>404</v>
      </c>
      <c r="J122" s="52" t="s">
        <v>407</v>
      </c>
      <c r="K122" s="52" t="s">
        <v>924</v>
      </c>
      <c r="L122" s="53" t="s">
        <v>520</v>
      </c>
    </row>
    <row r="123" spans="1:12">
      <c r="A123" s="23" t="s">
        <v>644</v>
      </c>
      <c r="B123" s="24" t="s">
        <v>359</v>
      </c>
      <c r="C123" s="69" t="s">
        <v>368</v>
      </c>
      <c r="D123" s="47" t="s">
        <v>376</v>
      </c>
      <c r="E123" s="47" t="s">
        <v>979</v>
      </c>
      <c r="F123" s="47" t="s">
        <v>400</v>
      </c>
      <c r="G123" s="48" t="s">
        <v>443</v>
      </c>
      <c r="H123" s="51" t="s">
        <v>368</v>
      </c>
      <c r="I123" s="52" t="s">
        <v>404</v>
      </c>
      <c r="J123" s="52" t="s">
        <v>407</v>
      </c>
      <c r="K123" s="52" t="s">
        <v>923</v>
      </c>
      <c r="L123" s="53" t="s">
        <v>524</v>
      </c>
    </row>
    <row r="124" spans="1:12">
      <c r="A124" s="23" t="s">
        <v>645</v>
      </c>
      <c r="B124" s="24" t="s">
        <v>360</v>
      </c>
      <c r="C124" s="69" t="s">
        <v>367</v>
      </c>
      <c r="D124" s="47" t="s">
        <v>378</v>
      </c>
      <c r="E124" s="47" t="s">
        <v>384</v>
      </c>
      <c r="F124" s="47" t="s">
        <v>981</v>
      </c>
      <c r="G124" s="48" t="s">
        <v>435</v>
      </c>
      <c r="H124" s="51" t="s">
        <v>367</v>
      </c>
      <c r="I124" s="52" t="s">
        <v>403</v>
      </c>
      <c r="J124" s="52" t="s">
        <v>407</v>
      </c>
      <c r="K124" s="52" t="s">
        <v>924</v>
      </c>
      <c r="L124" s="53" t="s">
        <v>506</v>
      </c>
    </row>
    <row r="125" spans="1:12">
      <c r="A125" s="23" t="s">
        <v>646</v>
      </c>
      <c r="B125" s="24" t="s">
        <v>359</v>
      </c>
      <c r="C125" s="69" t="s">
        <v>368</v>
      </c>
      <c r="D125" s="47" t="s">
        <v>376</v>
      </c>
      <c r="E125" s="47" t="s">
        <v>979</v>
      </c>
      <c r="F125" s="47" t="s">
        <v>399</v>
      </c>
      <c r="G125" s="48" t="s">
        <v>448</v>
      </c>
      <c r="H125" s="51" t="s">
        <v>368</v>
      </c>
      <c r="I125" s="52" t="s">
        <v>404</v>
      </c>
      <c r="J125" s="52" t="s">
        <v>407</v>
      </c>
      <c r="K125" s="52" t="s">
        <v>926</v>
      </c>
      <c r="L125" s="53" t="s">
        <v>521</v>
      </c>
    </row>
    <row r="126" spans="1:12">
      <c r="A126" s="23" t="s">
        <v>892</v>
      </c>
      <c r="B126" s="24" t="s">
        <v>359</v>
      </c>
      <c r="C126" s="69" t="s">
        <v>370</v>
      </c>
      <c r="D126" s="47" t="s">
        <v>376</v>
      </c>
      <c r="E126" s="47" t="s">
        <v>979</v>
      </c>
      <c r="F126" s="47" t="s">
        <v>400</v>
      </c>
      <c r="G126" s="48" t="s">
        <v>438</v>
      </c>
      <c r="H126" s="51" t="s">
        <v>370</v>
      </c>
      <c r="I126" s="52" t="s">
        <v>404</v>
      </c>
      <c r="J126" s="52" t="s">
        <v>377</v>
      </c>
      <c r="K126" s="52" t="s">
        <v>923</v>
      </c>
      <c r="L126" s="53" t="s">
        <v>547</v>
      </c>
    </row>
    <row r="127" spans="1:12">
      <c r="A127" s="23" t="s">
        <v>893</v>
      </c>
      <c r="B127" s="24" t="s">
        <v>359</v>
      </c>
      <c r="C127" s="69" t="s">
        <v>369</v>
      </c>
      <c r="D127" s="47" t="s">
        <v>377</v>
      </c>
      <c r="E127" s="47" t="s">
        <v>386</v>
      </c>
      <c r="F127" s="47" t="s">
        <v>399</v>
      </c>
      <c r="G127" s="48" t="s">
        <v>468</v>
      </c>
      <c r="H127" s="51" t="s">
        <v>369</v>
      </c>
      <c r="I127" s="52" t="s">
        <v>404</v>
      </c>
      <c r="J127" s="52" t="s">
        <v>377</v>
      </c>
      <c r="K127" s="52" t="s">
        <v>924</v>
      </c>
      <c r="L127" s="53" t="s">
        <v>531</v>
      </c>
    </row>
    <row r="128" spans="1:12">
      <c r="A128" s="23" t="s">
        <v>647</v>
      </c>
      <c r="B128" s="24" t="s">
        <v>359</v>
      </c>
      <c r="C128" s="69" t="s">
        <v>368</v>
      </c>
      <c r="D128" s="47" t="s">
        <v>376</v>
      </c>
      <c r="E128" s="47" t="s">
        <v>979</v>
      </c>
      <c r="F128" s="47" t="s">
        <v>400</v>
      </c>
      <c r="G128" s="48" t="s">
        <v>443</v>
      </c>
      <c r="H128" s="51" t="s">
        <v>368</v>
      </c>
      <c r="I128" s="52" t="s">
        <v>404</v>
      </c>
      <c r="J128" s="52" t="s">
        <v>377</v>
      </c>
      <c r="K128" s="52" t="s">
        <v>926</v>
      </c>
      <c r="L128" s="53" t="s">
        <v>516</v>
      </c>
    </row>
    <row r="129" spans="1:12">
      <c r="A129" s="23" t="s">
        <v>648</v>
      </c>
      <c r="B129" s="24" t="s">
        <v>362</v>
      </c>
      <c r="C129" s="69" t="s">
        <v>367</v>
      </c>
      <c r="D129" s="47" t="s">
        <v>377</v>
      </c>
      <c r="E129" s="47" t="s">
        <v>386</v>
      </c>
      <c r="F129" s="47" t="s">
        <v>396</v>
      </c>
      <c r="G129" s="48" t="s">
        <v>462</v>
      </c>
      <c r="H129" s="51" t="s">
        <v>367</v>
      </c>
      <c r="I129" s="52" t="s">
        <v>404</v>
      </c>
      <c r="J129" s="52" t="s">
        <v>377</v>
      </c>
      <c r="K129" s="52" t="s">
        <v>923</v>
      </c>
      <c r="L129" s="53" t="s">
        <v>490</v>
      </c>
    </row>
    <row r="130" spans="1:12">
      <c r="A130" s="23" t="s">
        <v>649</v>
      </c>
      <c r="B130" s="24" t="s">
        <v>359</v>
      </c>
      <c r="C130" s="69" t="s">
        <v>368</v>
      </c>
      <c r="D130" s="47" t="s">
        <v>377</v>
      </c>
      <c r="E130" s="47" t="s">
        <v>386</v>
      </c>
      <c r="F130" s="47" t="s">
        <v>400</v>
      </c>
      <c r="G130" s="48" t="s">
        <v>416</v>
      </c>
      <c r="H130" s="51" t="s">
        <v>368</v>
      </c>
      <c r="I130" s="52" t="s">
        <v>404</v>
      </c>
      <c r="J130" s="52" t="s">
        <v>407</v>
      </c>
      <c r="K130" s="52" t="s">
        <v>924</v>
      </c>
      <c r="L130" s="53" t="s">
        <v>520</v>
      </c>
    </row>
    <row r="131" spans="1:12">
      <c r="A131" s="23" t="s">
        <v>650</v>
      </c>
      <c r="B131" s="24" t="s">
        <v>359</v>
      </c>
      <c r="C131" s="69" t="s">
        <v>369</v>
      </c>
      <c r="D131" s="47" t="s">
        <v>377</v>
      </c>
      <c r="E131" s="47" t="s">
        <v>979</v>
      </c>
      <c r="F131" s="47" t="s">
        <v>400</v>
      </c>
      <c r="G131" s="48" t="s">
        <v>451</v>
      </c>
      <c r="H131" s="51" t="s">
        <v>369</v>
      </c>
      <c r="I131" s="52" t="s">
        <v>404</v>
      </c>
      <c r="J131" s="52" t="s">
        <v>408</v>
      </c>
      <c r="K131" s="52" t="s">
        <v>924</v>
      </c>
      <c r="L131" s="53" t="s">
        <v>539</v>
      </c>
    </row>
    <row r="132" spans="1:12">
      <c r="A132" s="23" t="s">
        <v>651</v>
      </c>
      <c r="B132" s="24" t="s">
        <v>359</v>
      </c>
      <c r="C132" s="69" t="s">
        <v>368</v>
      </c>
      <c r="D132" s="47" t="s">
        <v>377</v>
      </c>
      <c r="E132" s="47" t="s">
        <v>386</v>
      </c>
      <c r="F132" s="47" t="s">
        <v>399</v>
      </c>
      <c r="G132" s="48" t="s">
        <v>464</v>
      </c>
      <c r="H132" s="51" t="s">
        <v>368</v>
      </c>
      <c r="I132" s="52" t="s">
        <v>404</v>
      </c>
      <c r="J132" s="52" t="s">
        <v>407</v>
      </c>
      <c r="K132" s="52" t="s">
        <v>926</v>
      </c>
      <c r="L132" s="53" t="s">
        <v>521</v>
      </c>
    </row>
    <row r="133" spans="1:12">
      <c r="A133" s="23" t="s">
        <v>871</v>
      </c>
      <c r="B133" s="24" t="s">
        <v>359</v>
      </c>
      <c r="C133" s="69" t="s">
        <v>368</v>
      </c>
      <c r="D133" s="47" t="s">
        <v>377</v>
      </c>
      <c r="E133" s="47" t="s">
        <v>979</v>
      </c>
      <c r="F133" s="47" t="s">
        <v>400</v>
      </c>
      <c r="G133" s="48" t="s">
        <v>455</v>
      </c>
      <c r="H133" s="51" t="s">
        <v>368</v>
      </c>
      <c r="I133" s="52" t="s">
        <v>404</v>
      </c>
      <c r="J133" s="52" t="s">
        <v>408</v>
      </c>
      <c r="K133" s="52" t="s">
        <v>923</v>
      </c>
      <c r="L133" s="53" t="s">
        <v>528</v>
      </c>
    </row>
    <row r="134" spans="1:12">
      <c r="A134" s="23" t="s">
        <v>918</v>
      </c>
      <c r="B134" s="24" t="s">
        <v>360</v>
      </c>
      <c r="C134" s="69" t="s">
        <v>367</v>
      </c>
      <c r="D134" s="47" t="s">
        <v>378</v>
      </c>
      <c r="E134" s="47" t="s">
        <v>384</v>
      </c>
      <c r="F134" s="47" t="s">
        <v>399</v>
      </c>
      <c r="G134" s="48" t="s">
        <v>436</v>
      </c>
      <c r="H134" s="51" t="s">
        <v>367</v>
      </c>
      <c r="I134" s="52" t="s">
        <v>403</v>
      </c>
      <c r="J134" s="52" t="s">
        <v>377</v>
      </c>
      <c r="K134" s="52" t="s">
        <v>923</v>
      </c>
      <c r="L134" s="53" t="s">
        <v>504</v>
      </c>
    </row>
    <row r="135" spans="1:12">
      <c r="A135" s="23" t="s">
        <v>652</v>
      </c>
      <c r="B135" s="24" t="s">
        <v>362</v>
      </c>
      <c r="C135" s="69" t="s">
        <v>368</v>
      </c>
      <c r="D135" s="47" t="s">
        <v>377</v>
      </c>
      <c r="E135" s="47" t="s">
        <v>987</v>
      </c>
      <c r="F135" s="47" t="s">
        <v>396</v>
      </c>
      <c r="G135" s="48" t="s">
        <v>475</v>
      </c>
      <c r="H135" s="51" t="s">
        <v>368</v>
      </c>
      <c r="I135" s="52" t="s">
        <v>404</v>
      </c>
      <c r="J135" s="52" t="s">
        <v>408</v>
      </c>
      <c r="K135" s="52" t="s">
        <v>923</v>
      </c>
      <c r="L135" s="53" t="s">
        <v>528</v>
      </c>
    </row>
    <row r="136" spans="1:12">
      <c r="A136" s="23" t="s">
        <v>653</v>
      </c>
      <c r="B136" s="24" t="s">
        <v>360</v>
      </c>
      <c r="C136" s="69" t="s">
        <v>367</v>
      </c>
      <c r="D136" s="47" t="s">
        <v>378</v>
      </c>
      <c r="E136" s="47" t="s">
        <v>384</v>
      </c>
      <c r="F136" s="47" t="s">
        <v>981</v>
      </c>
      <c r="G136" s="48" t="s">
        <v>435</v>
      </c>
      <c r="H136" s="51" t="s">
        <v>367</v>
      </c>
      <c r="I136" s="52" t="s">
        <v>403</v>
      </c>
      <c r="J136" s="52" t="s">
        <v>377</v>
      </c>
      <c r="K136" s="52" t="s">
        <v>923</v>
      </c>
      <c r="L136" s="53" t="s">
        <v>504</v>
      </c>
    </row>
    <row r="137" spans="1:12">
      <c r="A137" s="23" t="s">
        <v>894</v>
      </c>
      <c r="B137" s="24" t="s">
        <v>359</v>
      </c>
      <c r="C137" s="69" t="s">
        <v>369</v>
      </c>
      <c r="D137" s="47" t="s">
        <v>376</v>
      </c>
      <c r="E137" s="47" t="s">
        <v>979</v>
      </c>
      <c r="F137" s="47" t="s">
        <v>400</v>
      </c>
      <c r="G137" s="48" t="s">
        <v>441</v>
      </c>
      <c r="H137" s="51" t="s">
        <v>369</v>
      </c>
      <c r="I137" s="52" t="s">
        <v>404</v>
      </c>
      <c r="J137" s="52" t="s">
        <v>408</v>
      </c>
      <c r="K137" s="52" t="s">
        <v>386</v>
      </c>
      <c r="L137" s="53" t="s">
        <v>541</v>
      </c>
    </row>
    <row r="138" spans="1:12">
      <c r="A138" s="23" t="s">
        <v>654</v>
      </c>
      <c r="B138" s="24" t="s">
        <v>360</v>
      </c>
      <c r="C138" s="69" t="s">
        <v>367</v>
      </c>
      <c r="D138" s="47" t="s">
        <v>378</v>
      </c>
      <c r="E138" s="47" t="s">
        <v>384</v>
      </c>
      <c r="F138" s="47" t="s">
        <v>981</v>
      </c>
      <c r="G138" s="48" t="s">
        <v>435</v>
      </c>
      <c r="H138" s="51" t="s">
        <v>367</v>
      </c>
      <c r="I138" s="52" t="s">
        <v>403</v>
      </c>
      <c r="J138" s="52" t="s">
        <v>377</v>
      </c>
      <c r="K138" s="52" t="s">
        <v>386</v>
      </c>
      <c r="L138" s="53" t="s">
        <v>503</v>
      </c>
    </row>
    <row r="139" spans="1:12">
      <c r="A139" s="23" t="s">
        <v>655</v>
      </c>
      <c r="B139" s="24" t="s">
        <v>359</v>
      </c>
      <c r="C139" s="69" t="s">
        <v>368</v>
      </c>
      <c r="D139" s="47" t="s">
        <v>376</v>
      </c>
      <c r="E139" s="47" t="s">
        <v>386</v>
      </c>
      <c r="F139" s="47" t="s">
        <v>400</v>
      </c>
      <c r="G139" s="48" t="s">
        <v>415</v>
      </c>
      <c r="H139" s="51" t="s">
        <v>368</v>
      </c>
      <c r="I139" s="52" t="s">
        <v>404</v>
      </c>
      <c r="J139" s="52" t="s">
        <v>407</v>
      </c>
      <c r="K139" s="52" t="s">
        <v>386</v>
      </c>
      <c r="L139" s="53" t="s">
        <v>522</v>
      </c>
    </row>
    <row r="140" spans="1:12">
      <c r="A140" s="23" t="s">
        <v>872</v>
      </c>
      <c r="B140" s="24" t="s">
        <v>364</v>
      </c>
      <c r="C140" s="69" t="s">
        <v>367</v>
      </c>
      <c r="D140" s="47" t="s">
        <v>378</v>
      </c>
      <c r="E140" s="47" t="s">
        <v>386</v>
      </c>
      <c r="F140" s="47" t="s">
        <v>393</v>
      </c>
      <c r="G140" s="48" t="s">
        <v>430</v>
      </c>
      <c r="H140" s="51" t="s">
        <v>367</v>
      </c>
      <c r="I140" s="52" t="s">
        <v>404</v>
      </c>
      <c r="J140" s="52" t="s">
        <v>407</v>
      </c>
      <c r="K140" s="52" t="s">
        <v>923</v>
      </c>
      <c r="L140" s="53" t="s">
        <v>495</v>
      </c>
    </row>
    <row r="141" spans="1:12">
      <c r="A141" s="23" t="s">
        <v>656</v>
      </c>
      <c r="B141" s="24" t="s">
        <v>360</v>
      </c>
      <c r="C141" s="69" t="s">
        <v>367</v>
      </c>
      <c r="D141" s="47" t="s">
        <v>378</v>
      </c>
      <c r="E141" s="47" t="s">
        <v>384</v>
      </c>
      <c r="F141" s="47" t="s">
        <v>981</v>
      </c>
      <c r="G141" s="48" t="s">
        <v>435</v>
      </c>
      <c r="H141" s="51" t="s">
        <v>367</v>
      </c>
      <c r="I141" s="52" t="s">
        <v>403</v>
      </c>
      <c r="J141" s="52" t="s">
        <v>377</v>
      </c>
      <c r="K141" s="52" t="s">
        <v>923</v>
      </c>
      <c r="L141" s="53" t="s">
        <v>504</v>
      </c>
    </row>
    <row r="142" spans="1:12">
      <c r="A142" s="23" t="s">
        <v>873</v>
      </c>
      <c r="B142" s="24" t="s">
        <v>359</v>
      </c>
      <c r="C142" s="69" t="s">
        <v>368</v>
      </c>
      <c r="D142" s="47" t="s">
        <v>376</v>
      </c>
      <c r="E142" s="47" t="s">
        <v>979</v>
      </c>
      <c r="F142" s="47" t="s">
        <v>400</v>
      </c>
      <c r="G142" s="48" t="s">
        <v>443</v>
      </c>
      <c r="H142" s="51" t="s">
        <v>368</v>
      </c>
      <c r="I142" s="52" t="s">
        <v>404</v>
      </c>
      <c r="J142" s="52" t="s">
        <v>407</v>
      </c>
      <c r="K142" s="52" t="s">
        <v>923</v>
      </c>
      <c r="L142" s="53" t="s">
        <v>524</v>
      </c>
    </row>
    <row r="143" spans="1:12">
      <c r="A143" s="23" t="s">
        <v>874</v>
      </c>
      <c r="B143" s="24" t="s">
        <v>359</v>
      </c>
      <c r="C143" s="69" t="s">
        <v>367</v>
      </c>
      <c r="D143" s="47" t="s">
        <v>377</v>
      </c>
      <c r="E143" s="47" t="s">
        <v>386</v>
      </c>
      <c r="F143" s="47" t="s">
        <v>400</v>
      </c>
      <c r="G143" s="48" t="s">
        <v>474</v>
      </c>
      <c r="H143" s="51" t="s">
        <v>367</v>
      </c>
      <c r="I143" s="52" t="s">
        <v>404</v>
      </c>
      <c r="J143" s="52" t="s">
        <v>407</v>
      </c>
      <c r="K143" s="52" t="s">
        <v>923</v>
      </c>
      <c r="L143" s="53" t="s">
        <v>495</v>
      </c>
    </row>
    <row r="144" spans="1:12">
      <c r="A144" s="23" t="s">
        <v>657</v>
      </c>
      <c r="B144" s="24" t="s">
        <v>359</v>
      </c>
      <c r="C144" s="69" t="s">
        <v>369</v>
      </c>
      <c r="D144" s="47" t="s">
        <v>376</v>
      </c>
      <c r="E144" s="47" t="s">
        <v>386</v>
      </c>
      <c r="F144" s="47" t="s">
        <v>400</v>
      </c>
      <c r="G144" s="48" t="s">
        <v>417</v>
      </c>
      <c r="H144" s="51" t="s">
        <v>369</v>
      </c>
      <c r="I144" s="52" t="s">
        <v>404</v>
      </c>
      <c r="J144" s="52" t="s">
        <v>377</v>
      </c>
      <c r="K144" s="52" t="s">
        <v>924</v>
      </c>
      <c r="L144" s="53" t="s">
        <v>531</v>
      </c>
    </row>
    <row r="145" spans="1:12">
      <c r="A145" s="23" t="s">
        <v>658</v>
      </c>
      <c r="B145" s="24" t="s">
        <v>359</v>
      </c>
      <c r="C145" s="69" t="s">
        <v>369</v>
      </c>
      <c r="D145" s="47" t="s">
        <v>376</v>
      </c>
      <c r="E145" s="47" t="s">
        <v>386</v>
      </c>
      <c r="F145" s="47" t="s">
        <v>400</v>
      </c>
      <c r="G145" s="48" t="s">
        <v>417</v>
      </c>
      <c r="H145" s="51" t="s">
        <v>369</v>
      </c>
      <c r="I145" s="52" t="s">
        <v>404</v>
      </c>
      <c r="J145" s="52" t="s">
        <v>377</v>
      </c>
      <c r="K145" s="52" t="s">
        <v>924</v>
      </c>
      <c r="L145" s="53" t="s">
        <v>531</v>
      </c>
    </row>
    <row r="146" spans="1:12">
      <c r="A146" s="23" t="s">
        <v>659</v>
      </c>
      <c r="B146" s="24" t="s">
        <v>363</v>
      </c>
      <c r="C146" s="69" t="s">
        <v>367</v>
      </c>
      <c r="D146" s="47" t="s">
        <v>376</v>
      </c>
      <c r="E146" s="47" t="s">
        <v>386</v>
      </c>
      <c r="F146" s="47" t="s">
        <v>400</v>
      </c>
      <c r="G146" s="48" t="s">
        <v>424</v>
      </c>
      <c r="H146" s="51" t="s">
        <v>367</v>
      </c>
      <c r="I146" s="52" t="s">
        <v>404</v>
      </c>
      <c r="J146" s="52" t="s">
        <v>407</v>
      </c>
      <c r="K146" s="52" t="s">
        <v>926</v>
      </c>
      <c r="L146" s="53" t="s">
        <v>493</v>
      </c>
    </row>
    <row r="147" spans="1:12">
      <c r="A147" s="23" t="s">
        <v>660</v>
      </c>
      <c r="B147" s="24" t="s">
        <v>360</v>
      </c>
      <c r="C147" s="69" t="s">
        <v>368</v>
      </c>
      <c r="D147" s="47" t="s">
        <v>377</v>
      </c>
      <c r="E147" s="47" t="s">
        <v>386</v>
      </c>
      <c r="F147" s="47" t="s">
        <v>981</v>
      </c>
      <c r="G147" s="48" t="s">
        <v>419</v>
      </c>
      <c r="H147" s="51" t="s">
        <v>368</v>
      </c>
      <c r="I147" s="52" t="s">
        <v>404</v>
      </c>
      <c r="J147" s="52" t="s">
        <v>407</v>
      </c>
      <c r="K147" s="52" t="s">
        <v>924</v>
      </c>
      <c r="L147" s="53" t="s">
        <v>520</v>
      </c>
    </row>
    <row r="148" spans="1:12">
      <c r="A148" s="23" t="s">
        <v>661</v>
      </c>
      <c r="B148" s="24" t="s">
        <v>361</v>
      </c>
      <c r="C148" s="69" t="s">
        <v>367</v>
      </c>
      <c r="D148" s="47" t="s">
        <v>378</v>
      </c>
      <c r="E148" s="47" t="s">
        <v>987</v>
      </c>
      <c r="F148" s="47" t="s">
        <v>397</v>
      </c>
      <c r="G148" s="48" t="s">
        <v>476</v>
      </c>
      <c r="H148" s="51" t="s">
        <v>367</v>
      </c>
      <c r="I148" s="52" t="s">
        <v>403</v>
      </c>
      <c r="J148" s="52" t="s">
        <v>377</v>
      </c>
      <c r="K148" s="52" t="s">
        <v>924</v>
      </c>
      <c r="L148" s="53" t="s">
        <v>500</v>
      </c>
    </row>
    <row r="149" spans="1:12">
      <c r="A149" s="23" t="s">
        <v>662</v>
      </c>
      <c r="B149" s="24" t="s">
        <v>360</v>
      </c>
      <c r="C149" s="69" t="s">
        <v>367</v>
      </c>
      <c r="D149" s="47" t="s">
        <v>378</v>
      </c>
      <c r="E149" s="47" t="s">
        <v>384</v>
      </c>
      <c r="F149" s="47" t="s">
        <v>981</v>
      </c>
      <c r="G149" s="48" t="s">
        <v>435</v>
      </c>
      <c r="H149" s="51" t="s">
        <v>367</v>
      </c>
      <c r="I149" s="52" t="s">
        <v>403</v>
      </c>
      <c r="J149" s="52" t="s">
        <v>407</v>
      </c>
      <c r="K149" s="52" t="s">
        <v>924</v>
      </c>
      <c r="L149" s="53" t="s">
        <v>506</v>
      </c>
    </row>
    <row r="150" spans="1:12">
      <c r="A150" s="23" t="s">
        <v>663</v>
      </c>
      <c r="B150" s="24" t="s">
        <v>359</v>
      </c>
      <c r="C150" s="69" t="s">
        <v>369</v>
      </c>
      <c r="D150" s="47" t="s">
        <v>376</v>
      </c>
      <c r="E150" s="47" t="s">
        <v>979</v>
      </c>
      <c r="F150" s="47" t="s">
        <v>400</v>
      </c>
      <c r="G150" s="48" t="s">
        <v>441</v>
      </c>
      <c r="H150" s="51" t="s">
        <v>369</v>
      </c>
      <c r="I150" s="52" t="s">
        <v>404</v>
      </c>
      <c r="J150" s="52" t="s">
        <v>407</v>
      </c>
      <c r="K150" s="52" t="s">
        <v>924</v>
      </c>
      <c r="L150" s="53" t="s">
        <v>535</v>
      </c>
    </row>
    <row r="151" spans="1:12">
      <c r="A151" s="23" t="s">
        <v>664</v>
      </c>
      <c r="B151" s="24" t="s">
        <v>360</v>
      </c>
      <c r="C151" s="69" t="s">
        <v>367</v>
      </c>
      <c r="D151" s="47" t="s">
        <v>378</v>
      </c>
      <c r="E151" s="47" t="s">
        <v>384</v>
      </c>
      <c r="F151" s="47" t="s">
        <v>981</v>
      </c>
      <c r="G151" s="48" t="s">
        <v>435</v>
      </c>
      <c r="H151" s="51" t="s">
        <v>367</v>
      </c>
      <c r="I151" s="52" t="s">
        <v>403</v>
      </c>
      <c r="J151" s="52" t="s">
        <v>377</v>
      </c>
      <c r="K151" s="52" t="s">
        <v>924</v>
      </c>
      <c r="L151" s="53" t="s">
        <v>500</v>
      </c>
    </row>
    <row r="152" spans="1:12">
      <c r="A152" s="23" t="s">
        <v>665</v>
      </c>
      <c r="B152" s="24" t="s">
        <v>359</v>
      </c>
      <c r="C152" s="69" t="s">
        <v>368</v>
      </c>
      <c r="D152" s="47" t="s">
        <v>377</v>
      </c>
      <c r="E152" s="47" t="s">
        <v>979</v>
      </c>
      <c r="F152" s="47" t="s">
        <v>399</v>
      </c>
      <c r="G152" s="48" t="s">
        <v>459</v>
      </c>
      <c r="H152" s="51" t="s">
        <v>368</v>
      </c>
      <c r="I152" s="52" t="s">
        <v>404</v>
      </c>
      <c r="J152" s="52" t="s">
        <v>377</v>
      </c>
      <c r="K152" s="52" t="s">
        <v>923</v>
      </c>
      <c r="L152" s="53" t="s">
        <v>519</v>
      </c>
    </row>
    <row r="153" spans="1:12">
      <c r="A153" s="23" t="s">
        <v>666</v>
      </c>
      <c r="B153" s="24" t="s">
        <v>359</v>
      </c>
      <c r="C153" s="69" t="s">
        <v>370</v>
      </c>
      <c r="D153" s="47" t="s">
        <v>376</v>
      </c>
      <c r="E153" s="47" t="s">
        <v>979</v>
      </c>
      <c r="F153" s="47" t="s">
        <v>400</v>
      </c>
      <c r="G153" s="48" t="s">
        <v>438</v>
      </c>
      <c r="H153" s="51" t="s">
        <v>370</v>
      </c>
      <c r="I153" s="52" t="s">
        <v>404</v>
      </c>
      <c r="J153" s="52" t="s">
        <v>408</v>
      </c>
      <c r="K153" s="52" t="s">
        <v>923</v>
      </c>
      <c r="L153" s="53" t="s">
        <v>555</v>
      </c>
    </row>
    <row r="154" spans="1:12">
      <c r="A154" s="23" t="s">
        <v>667</v>
      </c>
      <c r="B154" s="24" t="s">
        <v>359</v>
      </c>
      <c r="C154" s="69" t="s">
        <v>368</v>
      </c>
      <c r="D154" s="47" t="s">
        <v>376</v>
      </c>
      <c r="E154" s="47" t="s">
        <v>979</v>
      </c>
      <c r="F154" s="47" t="s">
        <v>400</v>
      </c>
      <c r="G154" s="48" t="s">
        <v>443</v>
      </c>
      <c r="H154" s="51" t="s">
        <v>368</v>
      </c>
      <c r="I154" s="52" t="s">
        <v>404</v>
      </c>
      <c r="J154" s="52" t="s">
        <v>408</v>
      </c>
      <c r="K154" s="52" t="s">
        <v>924</v>
      </c>
      <c r="L154" s="53" t="s">
        <v>525</v>
      </c>
    </row>
    <row r="155" spans="1:12">
      <c r="A155" s="23" t="s">
        <v>875</v>
      </c>
      <c r="B155" s="24" t="s">
        <v>359</v>
      </c>
      <c r="C155" s="69" t="s">
        <v>368</v>
      </c>
      <c r="D155" s="47" t="s">
        <v>376</v>
      </c>
      <c r="E155" s="47" t="s">
        <v>979</v>
      </c>
      <c r="F155" s="47" t="s">
        <v>400</v>
      </c>
      <c r="G155" s="48" t="s">
        <v>443</v>
      </c>
      <c r="H155" s="51" t="s">
        <v>368</v>
      </c>
      <c r="I155" s="52" t="s">
        <v>404</v>
      </c>
      <c r="J155" s="52" t="s">
        <v>377</v>
      </c>
      <c r="K155" s="52" t="s">
        <v>923</v>
      </c>
      <c r="L155" s="53" t="s">
        <v>519</v>
      </c>
    </row>
    <row r="156" spans="1:12">
      <c r="A156" s="23" t="s">
        <v>668</v>
      </c>
      <c r="B156" s="24" t="s">
        <v>360</v>
      </c>
      <c r="C156" s="69" t="s">
        <v>367</v>
      </c>
      <c r="D156" s="47" t="s">
        <v>378</v>
      </c>
      <c r="E156" s="47" t="s">
        <v>384</v>
      </c>
      <c r="F156" s="47" t="s">
        <v>981</v>
      </c>
      <c r="G156" s="48" t="s">
        <v>435</v>
      </c>
      <c r="H156" s="51" t="s">
        <v>367</v>
      </c>
      <c r="I156" s="52" t="s">
        <v>403</v>
      </c>
      <c r="J156" s="52" t="s">
        <v>407</v>
      </c>
      <c r="K156" s="52" t="s">
        <v>923</v>
      </c>
      <c r="L156" s="53" t="s">
        <v>510</v>
      </c>
    </row>
    <row r="157" spans="1:12">
      <c r="A157" s="23" t="s">
        <v>669</v>
      </c>
      <c r="B157" s="24" t="s">
        <v>360</v>
      </c>
      <c r="C157" s="69" t="s">
        <v>367</v>
      </c>
      <c r="D157" s="47" t="s">
        <v>378</v>
      </c>
      <c r="E157" s="47" t="s">
        <v>384</v>
      </c>
      <c r="F157" s="47" t="s">
        <v>981</v>
      </c>
      <c r="G157" s="48" t="s">
        <v>435</v>
      </c>
      <c r="H157" s="51" t="s">
        <v>367</v>
      </c>
      <c r="I157" s="52" t="s">
        <v>403</v>
      </c>
      <c r="J157" s="52" t="s">
        <v>377</v>
      </c>
      <c r="K157" s="52" t="s">
        <v>923</v>
      </c>
      <c r="L157" s="53" t="s">
        <v>504</v>
      </c>
    </row>
    <row r="158" spans="1:12">
      <c r="A158" s="23" t="s">
        <v>670</v>
      </c>
      <c r="B158" s="24" t="s">
        <v>360</v>
      </c>
      <c r="C158" s="69" t="s">
        <v>367</v>
      </c>
      <c r="D158" s="47" t="s">
        <v>378</v>
      </c>
      <c r="E158" s="47" t="s">
        <v>386</v>
      </c>
      <c r="F158" s="47" t="s">
        <v>399</v>
      </c>
      <c r="G158" s="48" t="s">
        <v>431</v>
      </c>
      <c r="H158" s="51" t="s">
        <v>367</v>
      </c>
      <c r="I158" s="52" t="s">
        <v>403</v>
      </c>
      <c r="J158" s="52" t="s">
        <v>377</v>
      </c>
      <c r="K158" s="52" t="s">
        <v>926</v>
      </c>
      <c r="L158" s="53" t="s">
        <v>501</v>
      </c>
    </row>
    <row r="159" spans="1:12">
      <c r="A159" s="23" t="s">
        <v>671</v>
      </c>
      <c r="B159" s="24" t="s">
        <v>360</v>
      </c>
      <c r="C159" s="69" t="s">
        <v>367</v>
      </c>
      <c r="D159" s="47" t="s">
        <v>378</v>
      </c>
      <c r="E159" s="47" t="s">
        <v>386</v>
      </c>
      <c r="F159" s="47" t="s">
        <v>981</v>
      </c>
      <c r="G159" s="48" t="s">
        <v>429</v>
      </c>
      <c r="H159" s="51" t="s">
        <v>367</v>
      </c>
      <c r="I159" s="52" t="s">
        <v>403</v>
      </c>
      <c r="J159" s="52" t="s">
        <v>407</v>
      </c>
      <c r="K159" s="52" t="s">
        <v>925</v>
      </c>
      <c r="L159" s="53" t="s">
        <v>508</v>
      </c>
    </row>
    <row r="160" spans="1:12">
      <c r="A160" s="23" t="s">
        <v>672</v>
      </c>
      <c r="B160" s="24" t="s">
        <v>359</v>
      </c>
      <c r="C160" s="69" t="s">
        <v>368</v>
      </c>
      <c r="D160" s="47" t="s">
        <v>376</v>
      </c>
      <c r="E160" s="47" t="s">
        <v>979</v>
      </c>
      <c r="F160" s="47" t="s">
        <v>400</v>
      </c>
      <c r="G160" s="48" t="s">
        <v>443</v>
      </c>
      <c r="H160" s="51" t="s">
        <v>368</v>
      </c>
      <c r="I160" s="52" t="s">
        <v>404</v>
      </c>
      <c r="J160" s="52" t="s">
        <v>407</v>
      </c>
      <c r="K160" s="52" t="s">
        <v>923</v>
      </c>
      <c r="L160" s="53" t="s">
        <v>524</v>
      </c>
    </row>
    <row r="161" spans="1:12">
      <c r="A161" s="23" t="s">
        <v>895</v>
      </c>
      <c r="B161" s="24" t="s">
        <v>359</v>
      </c>
      <c r="C161" s="69" t="s">
        <v>370</v>
      </c>
      <c r="D161" s="47" t="s">
        <v>376</v>
      </c>
      <c r="E161" s="47" t="s">
        <v>386</v>
      </c>
      <c r="F161" s="47" t="s">
        <v>400</v>
      </c>
      <c r="G161" s="48" t="s">
        <v>426</v>
      </c>
      <c r="H161" s="51" t="s">
        <v>370</v>
      </c>
      <c r="I161" s="52" t="s">
        <v>404</v>
      </c>
      <c r="J161" s="52" t="s">
        <v>408</v>
      </c>
      <c r="K161" s="52" t="s">
        <v>926</v>
      </c>
      <c r="L161" s="53" t="s">
        <v>553</v>
      </c>
    </row>
    <row r="162" spans="1:12">
      <c r="A162" s="23" t="s">
        <v>673</v>
      </c>
      <c r="B162" s="24" t="s">
        <v>359</v>
      </c>
      <c r="C162" s="69" t="s">
        <v>367</v>
      </c>
      <c r="D162" s="47" t="s">
        <v>377</v>
      </c>
      <c r="E162" s="47" t="s">
        <v>979</v>
      </c>
      <c r="F162" s="47" t="s">
        <v>399</v>
      </c>
      <c r="G162" s="48" t="s">
        <v>457</v>
      </c>
      <c r="H162" s="51" t="s">
        <v>367</v>
      </c>
      <c r="I162" s="52" t="s">
        <v>404</v>
      </c>
      <c r="J162" s="52" t="s">
        <v>377</v>
      </c>
      <c r="K162" s="52" t="s">
        <v>923</v>
      </c>
      <c r="L162" s="53" t="s">
        <v>490</v>
      </c>
    </row>
    <row r="163" spans="1:12">
      <c r="A163" s="23" t="s">
        <v>674</v>
      </c>
      <c r="B163" s="24" t="s">
        <v>360</v>
      </c>
      <c r="C163" s="69" t="s">
        <v>367</v>
      </c>
      <c r="D163" s="47" t="s">
        <v>378</v>
      </c>
      <c r="E163" s="47" t="s">
        <v>384</v>
      </c>
      <c r="F163" s="47" t="s">
        <v>981</v>
      </c>
      <c r="G163" s="48" t="s">
        <v>435</v>
      </c>
      <c r="H163" s="51" t="s">
        <v>367</v>
      </c>
      <c r="I163" s="52" t="s">
        <v>403</v>
      </c>
      <c r="J163" s="52" t="s">
        <v>377</v>
      </c>
      <c r="K163" s="52" t="s">
        <v>923</v>
      </c>
      <c r="L163" s="53" t="s">
        <v>504</v>
      </c>
    </row>
    <row r="164" spans="1:12">
      <c r="A164" s="23" t="s">
        <v>675</v>
      </c>
      <c r="B164" s="24" t="s">
        <v>360</v>
      </c>
      <c r="C164" s="69" t="s">
        <v>367</v>
      </c>
      <c r="D164" s="47" t="s">
        <v>378</v>
      </c>
      <c r="E164" s="47" t="s">
        <v>384</v>
      </c>
      <c r="F164" s="47" t="s">
        <v>981</v>
      </c>
      <c r="G164" s="48" t="s">
        <v>435</v>
      </c>
      <c r="H164" s="51" t="s">
        <v>367</v>
      </c>
      <c r="I164" s="52" t="s">
        <v>403</v>
      </c>
      <c r="J164" s="52" t="s">
        <v>407</v>
      </c>
      <c r="K164" s="52" t="s">
        <v>923</v>
      </c>
      <c r="L164" s="53" t="s">
        <v>510</v>
      </c>
    </row>
    <row r="165" spans="1:12">
      <c r="A165" s="23" t="s">
        <v>676</v>
      </c>
      <c r="B165" s="24" t="s">
        <v>360</v>
      </c>
      <c r="C165" s="69" t="s">
        <v>367</v>
      </c>
      <c r="D165" s="47" t="s">
        <v>378</v>
      </c>
      <c r="E165" s="47" t="s">
        <v>384</v>
      </c>
      <c r="F165" s="47" t="s">
        <v>981</v>
      </c>
      <c r="G165" s="48" t="s">
        <v>435</v>
      </c>
      <c r="H165" s="51" t="s">
        <v>367</v>
      </c>
      <c r="I165" s="52" t="s">
        <v>403</v>
      </c>
      <c r="J165" s="52" t="s">
        <v>377</v>
      </c>
      <c r="K165" s="52" t="s">
        <v>923</v>
      </c>
      <c r="L165" s="53" t="s">
        <v>504</v>
      </c>
    </row>
    <row r="166" spans="1:12">
      <c r="A166" s="23" t="s">
        <v>677</v>
      </c>
      <c r="B166" s="24" t="s">
        <v>359</v>
      </c>
      <c r="C166" s="69" t="s">
        <v>368</v>
      </c>
      <c r="D166" s="47" t="s">
        <v>377</v>
      </c>
      <c r="E166" s="47" t="s">
        <v>386</v>
      </c>
      <c r="F166" s="47" t="s">
        <v>399</v>
      </c>
      <c r="G166" s="48" t="s">
        <v>464</v>
      </c>
      <c r="H166" s="51" t="s">
        <v>368</v>
      </c>
      <c r="I166" s="52" t="s">
        <v>404</v>
      </c>
      <c r="J166" s="52" t="s">
        <v>407</v>
      </c>
      <c r="K166" s="52" t="s">
        <v>386</v>
      </c>
      <c r="L166" s="53" t="s">
        <v>522</v>
      </c>
    </row>
    <row r="167" spans="1:12">
      <c r="A167" s="23" t="s">
        <v>678</v>
      </c>
      <c r="B167" s="24" t="s">
        <v>362</v>
      </c>
      <c r="C167" s="69" t="s">
        <v>367</v>
      </c>
      <c r="D167" s="47" t="s">
        <v>376</v>
      </c>
      <c r="E167" s="47" t="s">
        <v>979</v>
      </c>
      <c r="F167" s="47" t="s">
        <v>396</v>
      </c>
      <c r="G167" s="48" t="s">
        <v>447</v>
      </c>
      <c r="H167" s="51" t="s">
        <v>367</v>
      </c>
      <c r="I167" s="52" t="s">
        <v>404</v>
      </c>
      <c r="J167" s="52" t="s">
        <v>377</v>
      </c>
      <c r="K167" s="52" t="s">
        <v>923</v>
      </c>
      <c r="L167" s="53" t="s">
        <v>490</v>
      </c>
    </row>
    <row r="168" spans="1:12">
      <c r="A168" s="23" t="s">
        <v>679</v>
      </c>
      <c r="B168" s="24" t="s">
        <v>359</v>
      </c>
      <c r="C168" s="69" t="s">
        <v>370</v>
      </c>
      <c r="D168" s="47" t="s">
        <v>376</v>
      </c>
      <c r="E168" s="47" t="s">
        <v>979</v>
      </c>
      <c r="F168" s="47" t="s">
        <v>400</v>
      </c>
      <c r="G168" s="48" t="s">
        <v>438</v>
      </c>
      <c r="H168" s="51" t="s">
        <v>370</v>
      </c>
      <c r="I168" s="52" t="s">
        <v>404</v>
      </c>
      <c r="J168" s="52" t="s">
        <v>407</v>
      </c>
      <c r="K168" s="52" t="s">
        <v>924</v>
      </c>
      <c r="L168" s="53" t="s">
        <v>548</v>
      </c>
    </row>
    <row r="169" spans="1:12">
      <c r="A169" s="23" t="s">
        <v>680</v>
      </c>
      <c r="B169" s="24" t="s">
        <v>359</v>
      </c>
      <c r="C169" s="69" t="s">
        <v>368</v>
      </c>
      <c r="D169" s="47" t="s">
        <v>377</v>
      </c>
      <c r="E169" s="47" t="s">
        <v>979</v>
      </c>
      <c r="F169" s="47" t="s">
        <v>400</v>
      </c>
      <c r="G169" s="48" t="s">
        <v>455</v>
      </c>
      <c r="H169" s="51" t="s">
        <v>368</v>
      </c>
      <c r="I169" s="52" t="s">
        <v>404</v>
      </c>
      <c r="J169" s="52" t="s">
        <v>377</v>
      </c>
      <c r="K169" s="52" t="s">
        <v>923</v>
      </c>
      <c r="L169" s="53" t="s">
        <v>519</v>
      </c>
    </row>
    <row r="170" spans="1:12">
      <c r="A170" s="23" t="s">
        <v>681</v>
      </c>
      <c r="B170" s="24" t="s">
        <v>359</v>
      </c>
      <c r="C170" s="69" t="s">
        <v>368</v>
      </c>
      <c r="D170" s="47" t="s">
        <v>376</v>
      </c>
      <c r="E170" s="47" t="s">
        <v>979</v>
      </c>
      <c r="F170" s="47" t="s">
        <v>400</v>
      </c>
      <c r="G170" s="48" t="s">
        <v>443</v>
      </c>
      <c r="H170" s="51" t="s">
        <v>368</v>
      </c>
      <c r="I170" s="52" t="s">
        <v>404</v>
      </c>
      <c r="J170" s="52" t="s">
        <v>377</v>
      </c>
      <c r="K170" s="52" t="s">
        <v>923</v>
      </c>
      <c r="L170" s="53" t="s">
        <v>519</v>
      </c>
    </row>
    <row r="171" spans="1:12">
      <c r="A171" s="23" t="s">
        <v>682</v>
      </c>
      <c r="B171" s="24" t="s">
        <v>359</v>
      </c>
      <c r="C171" s="69" t="s">
        <v>370</v>
      </c>
      <c r="D171" s="47" t="s">
        <v>377</v>
      </c>
      <c r="E171" s="47" t="s">
        <v>386</v>
      </c>
      <c r="F171" s="47" t="s">
        <v>400</v>
      </c>
      <c r="G171" s="48" t="s">
        <v>461</v>
      </c>
      <c r="H171" s="51" t="s">
        <v>370</v>
      </c>
      <c r="I171" s="52" t="s">
        <v>404</v>
      </c>
      <c r="J171" s="52" t="s">
        <v>407</v>
      </c>
      <c r="K171" s="52" t="s">
        <v>926</v>
      </c>
      <c r="L171" s="53" t="s">
        <v>549</v>
      </c>
    </row>
    <row r="172" spans="1:12">
      <c r="A172" s="23" t="s">
        <v>896</v>
      </c>
      <c r="B172" s="24" t="s">
        <v>359</v>
      </c>
      <c r="C172" s="69" t="s">
        <v>368</v>
      </c>
      <c r="D172" s="47" t="s">
        <v>376</v>
      </c>
      <c r="E172" s="47" t="s">
        <v>386</v>
      </c>
      <c r="F172" s="47" t="s">
        <v>400</v>
      </c>
      <c r="G172" s="48" t="s">
        <v>415</v>
      </c>
      <c r="H172" s="51" t="s">
        <v>368</v>
      </c>
      <c r="I172" s="52" t="s">
        <v>404</v>
      </c>
      <c r="J172" s="52" t="s">
        <v>377</v>
      </c>
      <c r="K172" s="52" t="s">
        <v>923</v>
      </c>
      <c r="L172" s="53" t="s">
        <v>519</v>
      </c>
    </row>
    <row r="173" spans="1:12">
      <c r="A173" s="23" t="s">
        <v>683</v>
      </c>
      <c r="B173" s="24" t="s">
        <v>359</v>
      </c>
      <c r="C173" s="69" t="s">
        <v>370</v>
      </c>
      <c r="D173" s="47" t="s">
        <v>376</v>
      </c>
      <c r="E173" s="47" t="s">
        <v>979</v>
      </c>
      <c r="F173" s="47" t="s">
        <v>400</v>
      </c>
      <c r="G173" s="48" t="s">
        <v>438</v>
      </c>
      <c r="H173" s="51" t="s">
        <v>370</v>
      </c>
      <c r="I173" s="52" t="s">
        <v>404</v>
      </c>
      <c r="J173" s="52" t="s">
        <v>377</v>
      </c>
      <c r="K173" s="52" t="s">
        <v>924</v>
      </c>
      <c r="L173" s="53" t="s">
        <v>544</v>
      </c>
    </row>
    <row r="174" spans="1:12">
      <c r="A174" s="23" t="s">
        <v>876</v>
      </c>
      <c r="B174" s="24" t="s">
        <v>359</v>
      </c>
      <c r="C174" s="69" t="s">
        <v>368</v>
      </c>
      <c r="D174" s="47" t="s">
        <v>376</v>
      </c>
      <c r="E174" s="47" t="s">
        <v>386</v>
      </c>
      <c r="F174" s="47" t="s">
        <v>394</v>
      </c>
      <c r="G174" s="48" t="s">
        <v>428</v>
      </c>
      <c r="H174" s="51" t="s">
        <v>368</v>
      </c>
      <c r="I174" s="52" t="s">
        <v>404</v>
      </c>
      <c r="J174" s="52" t="s">
        <v>408</v>
      </c>
      <c r="K174" s="52" t="s">
        <v>924</v>
      </c>
      <c r="L174" s="53" t="s">
        <v>525</v>
      </c>
    </row>
    <row r="175" spans="1:12">
      <c r="A175" s="23" t="s">
        <v>897</v>
      </c>
      <c r="B175" s="24" t="s">
        <v>359</v>
      </c>
      <c r="C175" s="69" t="s">
        <v>367</v>
      </c>
      <c r="D175" s="47" t="s">
        <v>376</v>
      </c>
      <c r="E175" s="47" t="s">
        <v>979</v>
      </c>
      <c r="F175" s="47" t="s">
        <v>400</v>
      </c>
      <c r="G175" s="48" t="s">
        <v>442</v>
      </c>
      <c r="H175" s="51" t="s">
        <v>367</v>
      </c>
      <c r="I175" s="52" t="s">
        <v>404</v>
      </c>
      <c r="J175" s="52" t="s">
        <v>407</v>
      </c>
      <c r="K175" s="52" t="s">
        <v>923</v>
      </c>
      <c r="L175" s="53" t="s">
        <v>495</v>
      </c>
    </row>
    <row r="176" spans="1:12">
      <c r="A176" s="23" t="s">
        <v>684</v>
      </c>
      <c r="B176" s="24" t="s">
        <v>359</v>
      </c>
      <c r="C176" s="69" t="s">
        <v>370</v>
      </c>
      <c r="D176" s="47" t="s">
        <v>376</v>
      </c>
      <c r="E176" s="47" t="s">
        <v>979</v>
      </c>
      <c r="F176" s="47" t="s">
        <v>400</v>
      </c>
      <c r="G176" s="48" t="s">
        <v>438</v>
      </c>
      <c r="H176" s="51" t="s">
        <v>370</v>
      </c>
      <c r="I176" s="52" t="s">
        <v>404</v>
      </c>
      <c r="J176" s="52" t="s">
        <v>377</v>
      </c>
      <c r="K176" s="52" t="s">
        <v>386</v>
      </c>
      <c r="L176" s="53" t="s">
        <v>546</v>
      </c>
    </row>
    <row r="177" spans="1:12">
      <c r="A177" s="23" t="s">
        <v>685</v>
      </c>
      <c r="B177" s="24" t="s">
        <v>359</v>
      </c>
      <c r="C177" s="69" t="s">
        <v>370</v>
      </c>
      <c r="D177" s="47" t="s">
        <v>376</v>
      </c>
      <c r="E177" s="47" t="s">
        <v>979</v>
      </c>
      <c r="F177" s="47" t="s">
        <v>400</v>
      </c>
      <c r="G177" s="48" t="s">
        <v>438</v>
      </c>
      <c r="H177" s="51" t="s">
        <v>370</v>
      </c>
      <c r="I177" s="52" t="s">
        <v>404</v>
      </c>
      <c r="J177" s="52" t="s">
        <v>408</v>
      </c>
      <c r="K177" s="52" t="s">
        <v>926</v>
      </c>
      <c r="L177" s="53" t="s">
        <v>553</v>
      </c>
    </row>
    <row r="178" spans="1:12">
      <c r="A178" s="23" t="s">
        <v>686</v>
      </c>
      <c r="B178" s="24" t="s">
        <v>360</v>
      </c>
      <c r="C178" s="69" t="s">
        <v>367</v>
      </c>
      <c r="D178" s="47" t="s">
        <v>378</v>
      </c>
      <c r="E178" s="47" t="s">
        <v>384</v>
      </c>
      <c r="F178" s="47" t="s">
        <v>981</v>
      </c>
      <c r="G178" s="48" t="s">
        <v>435</v>
      </c>
      <c r="H178" s="51" t="s">
        <v>367</v>
      </c>
      <c r="I178" s="52" t="s">
        <v>403</v>
      </c>
      <c r="J178" s="52" t="s">
        <v>377</v>
      </c>
      <c r="K178" s="52" t="s">
        <v>925</v>
      </c>
      <c r="L178" s="53" t="s">
        <v>502</v>
      </c>
    </row>
    <row r="179" spans="1:12">
      <c r="A179" s="23" t="s">
        <v>687</v>
      </c>
      <c r="B179" s="24" t="s">
        <v>359</v>
      </c>
      <c r="C179" s="69" t="s">
        <v>370</v>
      </c>
      <c r="D179" s="47" t="s">
        <v>376</v>
      </c>
      <c r="E179" s="47" t="s">
        <v>979</v>
      </c>
      <c r="F179" s="47" t="s">
        <v>400</v>
      </c>
      <c r="G179" s="48" t="s">
        <v>438</v>
      </c>
      <c r="H179" s="51" t="s">
        <v>370</v>
      </c>
      <c r="I179" s="52" t="s">
        <v>404</v>
      </c>
      <c r="J179" s="52" t="s">
        <v>408</v>
      </c>
      <c r="K179" s="52" t="s">
        <v>923</v>
      </c>
      <c r="L179" s="53" t="s">
        <v>555</v>
      </c>
    </row>
    <row r="180" spans="1:12">
      <c r="A180" s="23" t="s">
        <v>688</v>
      </c>
      <c r="B180" s="24" t="s">
        <v>359</v>
      </c>
      <c r="C180" s="69" t="s">
        <v>370</v>
      </c>
      <c r="D180" s="47" t="s">
        <v>377</v>
      </c>
      <c r="E180" s="47" t="s">
        <v>386</v>
      </c>
      <c r="F180" s="47" t="s">
        <v>399</v>
      </c>
      <c r="G180" s="48" t="s">
        <v>479</v>
      </c>
      <c r="H180" s="51" t="s">
        <v>370</v>
      </c>
      <c r="I180" s="52" t="s">
        <v>404</v>
      </c>
      <c r="J180" s="52" t="s">
        <v>377</v>
      </c>
      <c r="K180" s="52" t="s">
        <v>924</v>
      </c>
      <c r="L180" s="53" t="s">
        <v>544</v>
      </c>
    </row>
    <row r="181" spans="1:12">
      <c r="A181" s="23" t="s">
        <v>689</v>
      </c>
      <c r="B181" s="24" t="s">
        <v>360</v>
      </c>
      <c r="C181" s="69" t="s">
        <v>367</v>
      </c>
      <c r="D181" s="47" t="s">
        <v>377</v>
      </c>
      <c r="E181" s="47" t="s">
        <v>384</v>
      </c>
      <c r="F181" s="47" t="s">
        <v>981</v>
      </c>
      <c r="G181" s="48" t="s">
        <v>434</v>
      </c>
      <c r="H181" s="51" t="s">
        <v>367</v>
      </c>
      <c r="I181" s="52" t="s">
        <v>403</v>
      </c>
      <c r="J181" s="52" t="s">
        <v>377</v>
      </c>
      <c r="K181" s="52" t="s">
        <v>923</v>
      </c>
      <c r="L181" s="53" t="s">
        <v>504</v>
      </c>
    </row>
    <row r="182" spans="1:12">
      <c r="A182" s="23" t="s">
        <v>690</v>
      </c>
      <c r="B182" s="24" t="s">
        <v>360</v>
      </c>
      <c r="C182" s="69" t="s">
        <v>367</v>
      </c>
      <c r="D182" s="47" t="s">
        <v>378</v>
      </c>
      <c r="E182" s="47" t="s">
        <v>384</v>
      </c>
      <c r="F182" s="47" t="s">
        <v>981</v>
      </c>
      <c r="G182" s="48" t="s">
        <v>435</v>
      </c>
      <c r="H182" s="51" t="s">
        <v>367</v>
      </c>
      <c r="I182" s="52" t="s">
        <v>403</v>
      </c>
      <c r="J182" s="52" t="s">
        <v>407</v>
      </c>
      <c r="K182" s="52" t="s">
        <v>386</v>
      </c>
      <c r="L182" s="53" t="s">
        <v>509</v>
      </c>
    </row>
    <row r="183" spans="1:12">
      <c r="A183" s="23" t="s">
        <v>691</v>
      </c>
      <c r="B183" s="24" t="s">
        <v>360</v>
      </c>
      <c r="C183" s="69" t="s">
        <v>367</v>
      </c>
      <c r="D183" s="47" t="s">
        <v>378</v>
      </c>
      <c r="E183" s="47" t="s">
        <v>384</v>
      </c>
      <c r="F183" s="47" t="s">
        <v>981</v>
      </c>
      <c r="G183" s="48" t="s">
        <v>435</v>
      </c>
      <c r="H183" s="51" t="s">
        <v>367</v>
      </c>
      <c r="I183" s="52" t="s">
        <v>403</v>
      </c>
      <c r="J183" s="52" t="s">
        <v>377</v>
      </c>
      <c r="K183" s="52" t="s">
        <v>386</v>
      </c>
      <c r="L183" s="53" t="s">
        <v>503</v>
      </c>
    </row>
    <row r="184" spans="1:12">
      <c r="A184" s="23" t="s">
        <v>692</v>
      </c>
      <c r="B184" s="24" t="s">
        <v>359</v>
      </c>
      <c r="C184" s="69" t="s">
        <v>369</v>
      </c>
      <c r="D184" s="47" t="s">
        <v>376</v>
      </c>
      <c r="E184" s="47" t="s">
        <v>386</v>
      </c>
      <c r="F184" s="47" t="s">
        <v>399</v>
      </c>
      <c r="G184" s="48" t="s">
        <v>454</v>
      </c>
      <c r="H184" s="51" t="s">
        <v>369</v>
      </c>
      <c r="I184" s="52" t="s">
        <v>404</v>
      </c>
      <c r="J184" s="52" t="s">
        <v>408</v>
      </c>
      <c r="K184" s="52" t="s">
        <v>924</v>
      </c>
      <c r="L184" s="53" t="s">
        <v>539</v>
      </c>
    </row>
    <row r="185" spans="1:12">
      <c r="A185" s="23" t="s">
        <v>693</v>
      </c>
      <c r="B185" s="24" t="s">
        <v>359</v>
      </c>
      <c r="C185" s="69" t="s">
        <v>368</v>
      </c>
      <c r="D185" s="47" t="s">
        <v>376</v>
      </c>
      <c r="E185" s="47" t="s">
        <v>386</v>
      </c>
      <c r="F185" s="47" t="s">
        <v>400</v>
      </c>
      <c r="G185" s="48" t="s">
        <v>415</v>
      </c>
      <c r="H185" s="51" t="s">
        <v>368</v>
      </c>
      <c r="I185" s="52" t="s">
        <v>404</v>
      </c>
      <c r="J185" s="52" t="s">
        <v>408</v>
      </c>
      <c r="K185" s="52" t="s">
        <v>923</v>
      </c>
      <c r="L185" s="53" t="s">
        <v>528</v>
      </c>
    </row>
    <row r="186" spans="1:12">
      <c r="A186" s="23" t="s">
        <v>694</v>
      </c>
      <c r="B186" s="24" t="s">
        <v>360</v>
      </c>
      <c r="C186" s="69" t="s">
        <v>367</v>
      </c>
      <c r="D186" s="47" t="s">
        <v>378</v>
      </c>
      <c r="E186" s="47" t="s">
        <v>384</v>
      </c>
      <c r="F186" s="47" t="s">
        <v>981</v>
      </c>
      <c r="G186" s="48" t="s">
        <v>435</v>
      </c>
      <c r="H186" s="51" t="s">
        <v>367</v>
      </c>
      <c r="I186" s="52" t="s">
        <v>403</v>
      </c>
      <c r="J186" s="52" t="s">
        <v>377</v>
      </c>
      <c r="K186" s="52" t="s">
        <v>923</v>
      </c>
      <c r="L186" s="53" t="s">
        <v>504</v>
      </c>
    </row>
    <row r="187" spans="1:12">
      <c r="A187" s="23" t="s">
        <v>695</v>
      </c>
      <c r="B187" s="24" t="s">
        <v>360</v>
      </c>
      <c r="C187" s="69" t="s">
        <v>367</v>
      </c>
      <c r="D187" s="47" t="s">
        <v>376</v>
      </c>
      <c r="E187" s="47" t="s">
        <v>979</v>
      </c>
      <c r="F187" s="47" t="s">
        <v>399</v>
      </c>
      <c r="G187" s="48" t="s">
        <v>446</v>
      </c>
      <c r="H187" s="51" t="s">
        <v>367</v>
      </c>
      <c r="I187" s="52" t="s">
        <v>404</v>
      </c>
      <c r="J187" s="52" t="s">
        <v>407</v>
      </c>
      <c r="K187" s="52" t="s">
        <v>923</v>
      </c>
      <c r="L187" s="53" t="s">
        <v>495</v>
      </c>
    </row>
    <row r="188" spans="1:12">
      <c r="A188" s="23" t="s">
        <v>877</v>
      </c>
      <c r="B188" s="24" t="s">
        <v>361</v>
      </c>
      <c r="C188" s="69" t="s">
        <v>367</v>
      </c>
      <c r="D188" s="47" t="s">
        <v>378</v>
      </c>
      <c r="E188" s="47" t="s">
        <v>987</v>
      </c>
      <c r="F188" s="47" t="s">
        <v>397</v>
      </c>
      <c r="G188" s="48" t="s">
        <v>476</v>
      </c>
      <c r="H188" s="51" t="s">
        <v>367</v>
      </c>
      <c r="I188" s="52" t="s">
        <v>403</v>
      </c>
      <c r="J188" s="52" t="s">
        <v>408</v>
      </c>
      <c r="K188" s="52" t="s">
        <v>923</v>
      </c>
      <c r="L188" s="53" t="s">
        <v>514</v>
      </c>
    </row>
    <row r="189" spans="1:12">
      <c r="A189" s="23" t="s">
        <v>696</v>
      </c>
      <c r="B189" s="24" t="s">
        <v>360</v>
      </c>
      <c r="C189" s="69" t="s">
        <v>367</v>
      </c>
      <c r="D189" s="47" t="s">
        <v>378</v>
      </c>
      <c r="E189" s="47" t="s">
        <v>384</v>
      </c>
      <c r="F189" s="47" t="s">
        <v>981</v>
      </c>
      <c r="G189" s="48" t="s">
        <v>435</v>
      </c>
      <c r="H189" s="51" t="s">
        <v>367</v>
      </c>
      <c r="I189" s="52" t="s">
        <v>403</v>
      </c>
      <c r="J189" s="52" t="s">
        <v>377</v>
      </c>
      <c r="K189" s="52" t="s">
        <v>386</v>
      </c>
      <c r="L189" s="53" t="s">
        <v>503</v>
      </c>
    </row>
    <row r="190" spans="1:12">
      <c r="A190" s="23" t="s">
        <v>697</v>
      </c>
      <c r="B190" s="24" t="s">
        <v>359</v>
      </c>
      <c r="C190" s="69" t="s">
        <v>368</v>
      </c>
      <c r="D190" s="47" t="s">
        <v>376</v>
      </c>
      <c r="E190" s="47" t="s">
        <v>386</v>
      </c>
      <c r="F190" s="47" t="s">
        <v>399</v>
      </c>
      <c r="G190" s="48" t="s">
        <v>414</v>
      </c>
      <c r="H190" s="51" t="s">
        <v>368</v>
      </c>
      <c r="I190" s="52" t="s">
        <v>404</v>
      </c>
      <c r="J190" s="52" t="s">
        <v>407</v>
      </c>
      <c r="K190" s="52" t="s">
        <v>923</v>
      </c>
      <c r="L190" s="53" t="s">
        <v>524</v>
      </c>
    </row>
    <row r="191" spans="1:12">
      <c r="A191" s="23" t="s">
        <v>698</v>
      </c>
      <c r="B191" s="24" t="s">
        <v>363</v>
      </c>
      <c r="C191" s="69" t="s">
        <v>368</v>
      </c>
      <c r="D191" s="47" t="s">
        <v>376</v>
      </c>
      <c r="E191" s="47" t="s">
        <v>988</v>
      </c>
      <c r="F191" s="47" t="s">
        <v>393</v>
      </c>
      <c r="G191" s="48" t="s">
        <v>477</v>
      </c>
      <c r="H191" s="51" t="s">
        <v>368</v>
      </c>
      <c r="I191" s="52" t="s">
        <v>404</v>
      </c>
      <c r="J191" s="52" t="s">
        <v>407</v>
      </c>
      <c r="K191" s="52" t="s">
        <v>926</v>
      </c>
      <c r="L191" s="53" t="s">
        <v>521</v>
      </c>
    </row>
    <row r="192" spans="1:12">
      <c r="A192" s="23" t="s">
        <v>878</v>
      </c>
      <c r="B192" s="24" t="s">
        <v>359</v>
      </c>
      <c r="C192" s="69" t="s">
        <v>368</v>
      </c>
      <c r="D192" s="47" t="s">
        <v>376</v>
      </c>
      <c r="E192" s="47" t="s">
        <v>386</v>
      </c>
      <c r="F192" s="47" t="s">
        <v>399</v>
      </c>
      <c r="G192" s="48" t="s">
        <v>414</v>
      </c>
      <c r="H192" s="51" t="s">
        <v>368</v>
      </c>
      <c r="I192" s="52" t="s">
        <v>404</v>
      </c>
      <c r="J192" s="52" t="s">
        <v>377</v>
      </c>
      <c r="K192" s="52" t="s">
        <v>923</v>
      </c>
      <c r="L192" s="53" t="s">
        <v>519</v>
      </c>
    </row>
    <row r="193" spans="1:12">
      <c r="A193" s="23" t="s">
        <v>699</v>
      </c>
      <c r="B193" s="24" t="s">
        <v>359</v>
      </c>
      <c r="C193" s="69" t="s">
        <v>369</v>
      </c>
      <c r="D193" s="47" t="s">
        <v>377</v>
      </c>
      <c r="E193" s="47" t="s">
        <v>386</v>
      </c>
      <c r="F193" s="47" t="s">
        <v>399</v>
      </c>
      <c r="G193" s="48" t="s">
        <v>468</v>
      </c>
      <c r="H193" s="51" t="s">
        <v>369</v>
      </c>
      <c r="I193" s="52" t="s">
        <v>404</v>
      </c>
      <c r="J193" s="52" t="s">
        <v>377</v>
      </c>
      <c r="K193" s="52" t="s">
        <v>923</v>
      </c>
      <c r="L193" s="53" t="s">
        <v>534</v>
      </c>
    </row>
    <row r="194" spans="1:12">
      <c r="A194" s="23" t="s">
        <v>898</v>
      </c>
      <c r="B194" s="24" t="s">
        <v>359</v>
      </c>
      <c r="C194" s="69" t="s">
        <v>369</v>
      </c>
      <c r="D194" s="47" t="s">
        <v>377</v>
      </c>
      <c r="E194" s="47" t="s">
        <v>386</v>
      </c>
      <c r="F194" s="47" t="s">
        <v>400</v>
      </c>
      <c r="G194" s="48" t="s">
        <v>463</v>
      </c>
      <c r="H194" s="51" t="s">
        <v>369</v>
      </c>
      <c r="I194" s="52" t="s">
        <v>403</v>
      </c>
      <c r="J194" s="52" t="s">
        <v>377</v>
      </c>
      <c r="K194" s="52" t="s">
        <v>923</v>
      </c>
      <c r="L194" s="53" t="s">
        <v>543</v>
      </c>
    </row>
    <row r="195" spans="1:12">
      <c r="A195" s="23" t="s">
        <v>700</v>
      </c>
      <c r="B195" s="24" t="s">
        <v>359</v>
      </c>
      <c r="C195" s="69" t="s">
        <v>370</v>
      </c>
      <c r="D195" s="47" t="s">
        <v>377</v>
      </c>
      <c r="E195" s="47" t="s">
        <v>386</v>
      </c>
      <c r="F195" s="47" t="s">
        <v>400</v>
      </c>
      <c r="G195" s="48" t="s">
        <v>461</v>
      </c>
      <c r="H195" s="51" t="s">
        <v>370</v>
      </c>
      <c r="I195" s="52" t="s">
        <v>404</v>
      </c>
      <c r="J195" s="52" t="s">
        <v>408</v>
      </c>
      <c r="K195" s="52" t="s">
        <v>386</v>
      </c>
      <c r="L195" s="53" t="s">
        <v>554</v>
      </c>
    </row>
    <row r="196" spans="1:12">
      <c r="A196" s="23" t="s">
        <v>701</v>
      </c>
      <c r="B196" s="24" t="s">
        <v>363</v>
      </c>
      <c r="C196" s="69" t="s">
        <v>369</v>
      </c>
      <c r="D196" s="47" t="s">
        <v>376</v>
      </c>
      <c r="E196" s="47" t="s">
        <v>987</v>
      </c>
      <c r="F196" s="47" t="s">
        <v>393</v>
      </c>
      <c r="G196" s="48" t="s">
        <v>471</v>
      </c>
      <c r="H196" s="51" t="s">
        <v>369</v>
      </c>
      <c r="I196" s="52" t="s">
        <v>404</v>
      </c>
      <c r="J196" s="52" t="s">
        <v>407</v>
      </c>
      <c r="K196" s="52" t="s">
        <v>386</v>
      </c>
      <c r="L196" s="53" t="s">
        <v>537</v>
      </c>
    </row>
    <row r="197" spans="1:12">
      <c r="A197" s="23" t="s">
        <v>702</v>
      </c>
      <c r="B197" s="24" t="s">
        <v>362</v>
      </c>
      <c r="C197" s="69" t="s">
        <v>368</v>
      </c>
      <c r="D197" s="47" t="s">
        <v>377</v>
      </c>
      <c r="E197" s="47" t="s">
        <v>386</v>
      </c>
      <c r="F197" s="47" t="s">
        <v>396</v>
      </c>
      <c r="G197" s="48" t="s">
        <v>470</v>
      </c>
      <c r="H197" s="51" t="s">
        <v>368</v>
      </c>
      <c r="I197" s="52" t="s">
        <v>404</v>
      </c>
      <c r="J197" s="52" t="s">
        <v>408</v>
      </c>
      <c r="K197" s="52" t="s">
        <v>923</v>
      </c>
      <c r="L197" s="53" t="s">
        <v>528</v>
      </c>
    </row>
    <row r="198" spans="1:12">
      <c r="A198" s="23" t="s">
        <v>703</v>
      </c>
      <c r="B198" s="24" t="s">
        <v>362</v>
      </c>
      <c r="C198" s="69" t="s">
        <v>368</v>
      </c>
      <c r="D198" s="47" t="s">
        <v>376</v>
      </c>
      <c r="E198" s="47" t="s">
        <v>386</v>
      </c>
      <c r="F198" s="47" t="s">
        <v>396</v>
      </c>
      <c r="G198" s="48" t="s">
        <v>444</v>
      </c>
      <c r="H198" s="51" t="s">
        <v>368</v>
      </c>
      <c r="I198" s="52" t="s">
        <v>404</v>
      </c>
      <c r="J198" s="52" t="s">
        <v>408</v>
      </c>
      <c r="K198" s="52" t="s">
        <v>923</v>
      </c>
      <c r="L198" s="53" t="s">
        <v>528</v>
      </c>
    </row>
    <row r="199" spans="1:12">
      <c r="A199" s="23" t="s">
        <v>704</v>
      </c>
      <c r="B199" s="24" t="s">
        <v>361</v>
      </c>
      <c r="C199" s="69" t="s">
        <v>367</v>
      </c>
      <c r="D199" s="47" t="s">
        <v>378</v>
      </c>
      <c r="E199" s="47" t="s">
        <v>987</v>
      </c>
      <c r="F199" s="47" t="s">
        <v>397</v>
      </c>
      <c r="G199" s="48" t="s">
        <v>476</v>
      </c>
      <c r="H199" s="51" t="s">
        <v>367</v>
      </c>
      <c r="I199" s="52" t="s">
        <v>403</v>
      </c>
      <c r="J199" s="52" t="s">
        <v>408</v>
      </c>
      <c r="K199" s="52" t="s">
        <v>386</v>
      </c>
      <c r="L199" s="53" t="s">
        <v>513</v>
      </c>
    </row>
    <row r="200" spans="1:12">
      <c r="A200" s="23" t="s">
        <v>899</v>
      </c>
      <c r="B200" s="24" t="s">
        <v>359</v>
      </c>
      <c r="C200" s="69" t="s">
        <v>368</v>
      </c>
      <c r="D200" s="47" t="s">
        <v>377</v>
      </c>
      <c r="E200" s="47" t="s">
        <v>386</v>
      </c>
      <c r="F200" s="47" t="s">
        <v>400</v>
      </c>
      <c r="G200" s="48" t="s">
        <v>416</v>
      </c>
      <c r="H200" s="51" t="s">
        <v>368</v>
      </c>
      <c r="I200" s="52" t="s">
        <v>404</v>
      </c>
      <c r="J200" s="52" t="s">
        <v>407</v>
      </c>
      <c r="K200" s="52" t="s">
        <v>924</v>
      </c>
      <c r="L200" s="53" t="s">
        <v>520</v>
      </c>
    </row>
    <row r="201" spans="1:12">
      <c r="A201" s="23" t="s">
        <v>705</v>
      </c>
      <c r="B201" s="24" t="s">
        <v>359</v>
      </c>
      <c r="C201" s="69" t="s">
        <v>370</v>
      </c>
      <c r="D201" s="47" t="s">
        <v>377</v>
      </c>
      <c r="E201" s="47" t="s">
        <v>979</v>
      </c>
      <c r="F201" s="47" t="s">
        <v>399</v>
      </c>
      <c r="G201" s="48" t="s">
        <v>456</v>
      </c>
      <c r="H201" s="51" t="s">
        <v>370</v>
      </c>
      <c r="I201" s="52" t="s">
        <v>404</v>
      </c>
      <c r="J201" s="52" t="s">
        <v>407</v>
      </c>
      <c r="K201" s="52" t="s">
        <v>924</v>
      </c>
      <c r="L201" s="53" t="s">
        <v>548</v>
      </c>
    </row>
    <row r="202" spans="1:12">
      <c r="A202" s="23" t="s">
        <v>706</v>
      </c>
      <c r="B202" s="24" t="s">
        <v>360</v>
      </c>
      <c r="C202" s="69" t="s">
        <v>367</v>
      </c>
      <c r="D202" s="47" t="s">
        <v>378</v>
      </c>
      <c r="E202" s="47" t="s">
        <v>384</v>
      </c>
      <c r="F202" s="47" t="s">
        <v>981</v>
      </c>
      <c r="G202" s="48" t="s">
        <v>435</v>
      </c>
      <c r="H202" s="51" t="s">
        <v>367</v>
      </c>
      <c r="I202" s="52" t="s">
        <v>403</v>
      </c>
      <c r="J202" s="52" t="s">
        <v>407</v>
      </c>
      <c r="K202" s="52" t="s">
        <v>923</v>
      </c>
      <c r="L202" s="53" t="s">
        <v>510</v>
      </c>
    </row>
    <row r="203" spans="1:12">
      <c r="A203" s="23" t="s">
        <v>707</v>
      </c>
      <c r="B203" s="24" t="s">
        <v>359</v>
      </c>
      <c r="C203" s="69" t="s">
        <v>367</v>
      </c>
      <c r="D203" s="47" t="s">
        <v>377</v>
      </c>
      <c r="E203" s="47" t="s">
        <v>386</v>
      </c>
      <c r="F203" s="47" t="s">
        <v>399</v>
      </c>
      <c r="G203" s="48" t="s">
        <v>421</v>
      </c>
      <c r="H203" s="51" t="s">
        <v>367</v>
      </c>
      <c r="I203" s="52" t="s">
        <v>404</v>
      </c>
      <c r="J203" s="52" t="s">
        <v>377</v>
      </c>
      <c r="K203" s="52" t="s">
        <v>924</v>
      </c>
      <c r="L203" s="53" t="s">
        <v>488</v>
      </c>
    </row>
    <row r="204" spans="1:12">
      <c r="A204" s="23" t="s">
        <v>708</v>
      </c>
      <c r="B204" s="24" t="s">
        <v>360</v>
      </c>
      <c r="C204" s="69" t="s">
        <v>367</v>
      </c>
      <c r="D204" s="47" t="s">
        <v>378</v>
      </c>
      <c r="E204" s="47" t="s">
        <v>384</v>
      </c>
      <c r="F204" s="47" t="s">
        <v>981</v>
      </c>
      <c r="G204" s="48" t="s">
        <v>435</v>
      </c>
      <c r="H204" s="51" t="s">
        <v>367</v>
      </c>
      <c r="I204" s="52" t="s">
        <v>403</v>
      </c>
      <c r="J204" s="52" t="s">
        <v>377</v>
      </c>
      <c r="K204" s="52" t="s">
        <v>923</v>
      </c>
      <c r="L204" s="53" t="s">
        <v>504</v>
      </c>
    </row>
    <row r="205" spans="1:12">
      <c r="A205" s="23" t="s">
        <v>709</v>
      </c>
      <c r="B205" s="24" t="s">
        <v>359</v>
      </c>
      <c r="C205" s="69" t="s">
        <v>369</v>
      </c>
      <c r="D205" s="47" t="s">
        <v>376</v>
      </c>
      <c r="E205" s="47" t="s">
        <v>386</v>
      </c>
      <c r="F205" s="47" t="s">
        <v>400</v>
      </c>
      <c r="G205" s="48" t="s">
        <v>417</v>
      </c>
      <c r="H205" s="51" t="s">
        <v>369</v>
      </c>
      <c r="I205" s="52" t="s">
        <v>404</v>
      </c>
      <c r="J205" s="52" t="s">
        <v>408</v>
      </c>
      <c r="K205" s="52" t="s">
        <v>923</v>
      </c>
      <c r="L205" s="53" t="s">
        <v>542</v>
      </c>
    </row>
    <row r="206" spans="1:12">
      <c r="A206" s="23" t="s">
        <v>710</v>
      </c>
      <c r="B206" s="24" t="s">
        <v>359</v>
      </c>
      <c r="C206" s="69" t="s">
        <v>369</v>
      </c>
      <c r="D206" s="47" t="s">
        <v>377</v>
      </c>
      <c r="E206" s="47" t="s">
        <v>386</v>
      </c>
      <c r="F206" s="47" t="s">
        <v>399</v>
      </c>
      <c r="G206" s="48" t="s">
        <v>468</v>
      </c>
      <c r="H206" s="51" t="s">
        <v>369</v>
      </c>
      <c r="I206" s="52" t="s">
        <v>404</v>
      </c>
      <c r="J206" s="52" t="s">
        <v>377</v>
      </c>
      <c r="K206" s="52" t="s">
        <v>924</v>
      </c>
      <c r="L206" s="53" t="s">
        <v>531</v>
      </c>
    </row>
    <row r="207" spans="1:12">
      <c r="A207" s="23" t="s">
        <v>711</v>
      </c>
      <c r="B207" s="24" t="s">
        <v>359</v>
      </c>
      <c r="C207" s="69" t="s">
        <v>367</v>
      </c>
      <c r="D207" s="47" t="s">
        <v>376</v>
      </c>
      <c r="E207" s="47" t="s">
        <v>979</v>
      </c>
      <c r="F207" s="47" t="s">
        <v>400</v>
      </c>
      <c r="G207" s="48" t="s">
        <v>442</v>
      </c>
      <c r="H207" s="51" t="s">
        <v>367</v>
      </c>
      <c r="I207" s="52" t="s">
        <v>404</v>
      </c>
      <c r="J207" s="52" t="s">
        <v>407</v>
      </c>
      <c r="K207" s="52" t="s">
        <v>924</v>
      </c>
      <c r="L207" s="53" t="s">
        <v>492</v>
      </c>
    </row>
    <row r="208" spans="1:12">
      <c r="A208" s="23" t="s">
        <v>712</v>
      </c>
      <c r="B208" s="24" t="s">
        <v>359</v>
      </c>
      <c r="C208" s="69" t="s">
        <v>370</v>
      </c>
      <c r="D208" s="47" t="s">
        <v>376</v>
      </c>
      <c r="E208" s="47" t="s">
        <v>386</v>
      </c>
      <c r="F208" s="47" t="s">
        <v>395</v>
      </c>
      <c r="G208" s="48" t="s">
        <v>422</v>
      </c>
      <c r="H208" s="51" t="s">
        <v>370</v>
      </c>
      <c r="I208" s="52" t="s">
        <v>404</v>
      </c>
      <c r="J208" s="52" t="s">
        <v>377</v>
      </c>
      <c r="K208" s="52" t="s">
        <v>923</v>
      </c>
      <c r="L208" s="53" t="s">
        <v>547</v>
      </c>
    </row>
    <row r="209" spans="1:12">
      <c r="A209" s="23" t="s">
        <v>713</v>
      </c>
      <c r="B209" s="24" t="s">
        <v>359</v>
      </c>
      <c r="C209" s="69" t="s">
        <v>369</v>
      </c>
      <c r="D209" s="47" t="s">
        <v>377</v>
      </c>
      <c r="E209" s="47" t="s">
        <v>386</v>
      </c>
      <c r="F209" s="47" t="s">
        <v>399</v>
      </c>
      <c r="G209" s="48" t="s">
        <v>468</v>
      </c>
      <c r="H209" s="51" t="s">
        <v>369</v>
      </c>
      <c r="I209" s="52" t="s">
        <v>404</v>
      </c>
      <c r="J209" s="52" t="s">
        <v>377</v>
      </c>
      <c r="K209" s="52" t="s">
        <v>923</v>
      </c>
      <c r="L209" s="53" t="s">
        <v>534</v>
      </c>
    </row>
    <row r="210" spans="1:12">
      <c r="A210" s="23" t="s">
        <v>879</v>
      </c>
      <c r="B210" s="24" t="s">
        <v>359</v>
      </c>
      <c r="C210" s="69" t="s">
        <v>370</v>
      </c>
      <c r="D210" s="47" t="s">
        <v>377</v>
      </c>
      <c r="E210" s="47" t="s">
        <v>386</v>
      </c>
      <c r="F210" s="47" t="s">
        <v>400</v>
      </c>
      <c r="G210" s="48" t="s">
        <v>461</v>
      </c>
      <c r="H210" s="51" t="s">
        <v>370</v>
      </c>
      <c r="I210" s="52" t="s">
        <v>404</v>
      </c>
      <c r="J210" s="52" t="s">
        <v>407</v>
      </c>
      <c r="K210" s="52" t="s">
        <v>926</v>
      </c>
      <c r="L210" s="53" t="s">
        <v>549</v>
      </c>
    </row>
    <row r="211" spans="1:12">
      <c r="A211" s="23" t="s">
        <v>714</v>
      </c>
      <c r="B211" s="24" t="s">
        <v>360</v>
      </c>
      <c r="C211" s="69" t="s">
        <v>367</v>
      </c>
      <c r="D211" s="47" t="s">
        <v>378</v>
      </c>
      <c r="E211" s="47" t="s">
        <v>384</v>
      </c>
      <c r="F211" s="47" t="s">
        <v>981</v>
      </c>
      <c r="G211" s="48" t="s">
        <v>435</v>
      </c>
      <c r="H211" s="51" t="s">
        <v>367</v>
      </c>
      <c r="I211" s="52" t="s">
        <v>403</v>
      </c>
      <c r="J211" s="52" t="s">
        <v>377</v>
      </c>
      <c r="K211" s="52" t="s">
        <v>925</v>
      </c>
      <c r="L211" s="53" t="s">
        <v>502</v>
      </c>
    </row>
    <row r="212" spans="1:12">
      <c r="A212" s="23" t="s">
        <v>880</v>
      </c>
      <c r="B212" s="24" t="s">
        <v>359</v>
      </c>
      <c r="C212" s="69" t="s">
        <v>369</v>
      </c>
      <c r="D212" s="47" t="s">
        <v>376</v>
      </c>
      <c r="E212" s="47" t="s">
        <v>979</v>
      </c>
      <c r="F212" s="47" t="s">
        <v>394</v>
      </c>
      <c r="G212" s="48" t="s">
        <v>440</v>
      </c>
      <c r="H212" s="51" t="s">
        <v>369</v>
      </c>
      <c r="I212" s="52" t="s">
        <v>404</v>
      </c>
      <c r="J212" s="52" t="s">
        <v>407</v>
      </c>
      <c r="K212" s="52" t="s">
        <v>924</v>
      </c>
      <c r="L212" s="53" t="s">
        <v>535</v>
      </c>
    </row>
    <row r="213" spans="1:12">
      <c r="A213" s="23" t="s">
        <v>715</v>
      </c>
      <c r="B213" s="24" t="s">
        <v>359</v>
      </c>
      <c r="C213" s="69" t="s">
        <v>368</v>
      </c>
      <c r="D213" s="47" t="s">
        <v>377</v>
      </c>
      <c r="E213" s="47" t="s">
        <v>979</v>
      </c>
      <c r="F213" s="47" t="s">
        <v>400</v>
      </c>
      <c r="G213" s="48" t="s">
        <v>455</v>
      </c>
      <c r="H213" s="51" t="s">
        <v>368</v>
      </c>
      <c r="I213" s="52" t="s">
        <v>404</v>
      </c>
      <c r="J213" s="52" t="s">
        <v>407</v>
      </c>
      <c r="K213" s="52" t="s">
        <v>924</v>
      </c>
      <c r="L213" s="53" t="s">
        <v>520</v>
      </c>
    </row>
    <row r="214" spans="1:12">
      <c r="A214" s="23" t="s">
        <v>716</v>
      </c>
      <c r="B214" s="24" t="s">
        <v>359</v>
      </c>
      <c r="C214" s="69" t="s">
        <v>370</v>
      </c>
      <c r="D214" s="47" t="s">
        <v>376</v>
      </c>
      <c r="E214" s="47" t="s">
        <v>979</v>
      </c>
      <c r="F214" s="47" t="s">
        <v>400</v>
      </c>
      <c r="G214" s="48" t="s">
        <v>438</v>
      </c>
      <c r="H214" s="51" t="s">
        <v>370</v>
      </c>
      <c r="I214" s="52" t="s">
        <v>404</v>
      </c>
      <c r="J214" s="52" t="s">
        <v>377</v>
      </c>
      <c r="K214" s="52" t="s">
        <v>924</v>
      </c>
      <c r="L214" s="53" t="s">
        <v>544</v>
      </c>
    </row>
    <row r="215" spans="1:12">
      <c r="A215" s="23" t="s">
        <v>717</v>
      </c>
      <c r="B215" s="24" t="s">
        <v>359</v>
      </c>
      <c r="C215" s="69" t="s">
        <v>368</v>
      </c>
      <c r="D215" s="47" t="s">
        <v>377</v>
      </c>
      <c r="E215" s="47" t="s">
        <v>386</v>
      </c>
      <c r="F215" s="47" t="s">
        <v>399</v>
      </c>
      <c r="G215" s="48" t="s">
        <v>464</v>
      </c>
      <c r="H215" s="51" t="s">
        <v>368</v>
      </c>
      <c r="I215" s="52" t="s">
        <v>404</v>
      </c>
      <c r="J215" s="52" t="s">
        <v>377</v>
      </c>
      <c r="K215" s="52" t="s">
        <v>924</v>
      </c>
      <c r="L215" s="53" t="s">
        <v>515</v>
      </c>
    </row>
    <row r="216" spans="1:12">
      <c r="A216" s="23" t="s">
        <v>718</v>
      </c>
      <c r="B216" s="24" t="s">
        <v>359</v>
      </c>
      <c r="C216" s="69" t="s">
        <v>368</v>
      </c>
      <c r="D216" s="47" t="s">
        <v>376</v>
      </c>
      <c r="E216" s="47" t="s">
        <v>386</v>
      </c>
      <c r="F216" s="47" t="s">
        <v>400</v>
      </c>
      <c r="G216" s="48" t="s">
        <v>415</v>
      </c>
      <c r="H216" s="51" t="s">
        <v>368</v>
      </c>
      <c r="I216" s="52" t="s">
        <v>404</v>
      </c>
      <c r="J216" s="52" t="s">
        <v>408</v>
      </c>
      <c r="K216" s="52" t="s">
        <v>923</v>
      </c>
      <c r="L216" s="53" t="s">
        <v>528</v>
      </c>
    </row>
    <row r="217" spans="1:12">
      <c r="A217" s="23" t="s">
        <v>900</v>
      </c>
      <c r="B217" s="24" t="s">
        <v>359</v>
      </c>
      <c r="C217" s="69" t="s">
        <v>370</v>
      </c>
      <c r="D217" s="47" t="s">
        <v>376</v>
      </c>
      <c r="E217" s="47" t="s">
        <v>979</v>
      </c>
      <c r="F217" s="47" t="s">
        <v>400</v>
      </c>
      <c r="G217" s="48" t="s">
        <v>438</v>
      </c>
      <c r="H217" s="51" t="s">
        <v>370</v>
      </c>
      <c r="I217" s="52" t="s">
        <v>404</v>
      </c>
      <c r="J217" s="52" t="s">
        <v>407</v>
      </c>
      <c r="K217" s="52" t="s">
        <v>923</v>
      </c>
      <c r="L217" s="53" t="s">
        <v>551</v>
      </c>
    </row>
    <row r="218" spans="1:12">
      <c r="A218" s="23" t="s">
        <v>881</v>
      </c>
      <c r="B218" s="24" t="s">
        <v>359</v>
      </c>
      <c r="C218" s="69" t="s">
        <v>368</v>
      </c>
      <c r="D218" s="47" t="s">
        <v>377</v>
      </c>
      <c r="E218" s="47" t="s">
        <v>386</v>
      </c>
      <c r="F218" s="47" t="s">
        <v>400</v>
      </c>
      <c r="G218" s="48" t="s">
        <v>416</v>
      </c>
      <c r="H218" s="51" t="s">
        <v>368</v>
      </c>
      <c r="I218" s="52" t="s">
        <v>403</v>
      </c>
      <c r="J218" s="52" t="s">
        <v>377</v>
      </c>
      <c r="K218" s="52" t="s">
        <v>923</v>
      </c>
      <c r="L218" s="53" t="s">
        <v>530</v>
      </c>
    </row>
    <row r="219" spans="1:12">
      <c r="A219" s="23" t="s">
        <v>719</v>
      </c>
      <c r="B219" s="24" t="s">
        <v>359</v>
      </c>
      <c r="C219" s="69" t="s">
        <v>369</v>
      </c>
      <c r="D219" s="47" t="s">
        <v>377</v>
      </c>
      <c r="E219" s="47" t="s">
        <v>386</v>
      </c>
      <c r="F219" s="47" t="s">
        <v>400</v>
      </c>
      <c r="G219" s="48" t="s">
        <v>463</v>
      </c>
      <c r="H219" s="51" t="s">
        <v>369</v>
      </c>
      <c r="I219" s="52" t="s">
        <v>404</v>
      </c>
      <c r="J219" s="52" t="s">
        <v>407</v>
      </c>
      <c r="K219" s="52" t="s">
        <v>924</v>
      </c>
      <c r="L219" s="53" t="s">
        <v>535</v>
      </c>
    </row>
    <row r="220" spans="1:12">
      <c r="A220" s="23" t="s">
        <v>720</v>
      </c>
      <c r="B220" s="24" t="s">
        <v>359</v>
      </c>
      <c r="C220" s="69" t="s">
        <v>369</v>
      </c>
      <c r="D220" s="47" t="s">
        <v>376</v>
      </c>
      <c r="E220" s="47" t="s">
        <v>979</v>
      </c>
      <c r="F220" s="47" t="s">
        <v>399</v>
      </c>
      <c r="G220" s="48" t="s">
        <v>450</v>
      </c>
      <c r="H220" s="51" t="s">
        <v>369</v>
      </c>
      <c r="I220" s="52" t="s">
        <v>404</v>
      </c>
      <c r="J220" s="52" t="s">
        <v>377</v>
      </c>
      <c r="K220" s="52" t="s">
        <v>924</v>
      </c>
      <c r="L220" s="53" t="s">
        <v>531</v>
      </c>
    </row>
    <row r="221" spans="1:12">
      <c r="A221" s="23" t="s">
        <v>919</v>
      </c>
      <c r="B221" s="24" t="s">
        <v>363</v>
      </c>
      <c r="C221" s="69" t="s">
        <v>367</v>
      </c>
      <c r="D221" s="47" t="s">
        <v>376</v>
      </c>
      <c r="E221" s="47" t="s">
        <v>386</v>
      </c>
      <c r="F221" s="47" t="s">
        <v>397</v>
      </c>
      <c r="G221" s="48" t="s">
        <v>411</v>
      </c>
      <c r="H221" s="51" t="s">
        <v>367</v>
      </c>
      <c r="I221" s="52" t="s">
        <v>404</v>
      </c>
      <c r="J221" s="52" t="s">
        <v>377</v>
      </c>
      <c r="K221" s="52" t="s">
        <v>924</v>
      </c>
      <c r="L221" s="53" t="s">
        <v>488</v>
      </c>
    </row>
    <row r="222" spans="1:12">
      <c r="A222" s="23" t="s">
        <v>721</v>
      </c>
      <c r="B222" s="24" t="s">
        <v>359</v>
      </c>
      <c r="C222" s="69" t="s">
        <v>368</v>
      </c>
      <c r="D222" s="47" t="s">
        <v>377</v>
      </c>
      <c r="E222" s="47" t="s">
        <v>386</v>
      </c>
      <c r="F222" s="47" t="s">
        <v>400</v>
      </c>
      <c r="G222" s="48" t="s">
        <v>416</v>
      </c>
      <c r="H222" s="51" t="s">
        <v>368</v>
      </c>
      <c r="I222" s="52" t="s">
        <v>404</v>
      </c>
      <c r="J222" s="52" t="s">
        <v>408</v>
      </c>
      <c r="K222" s="52" t="s">
        <v>923</v>
      </c>
      <c r="L222" s="53" t="s">
        <v>528</v>
      </c>
    </row>
    <row r="223" spans="1:12">
      <c r="A223" s="23" t="s">
        <v>722</v>
      </c>
      <c r="B223" s="24" t="s">
        <v>359</v>
      </c>
      <c r="C223" s="69" t="s">
        <v>368</v>
      </c>
      <c r="D223" s="47" t="s">
        <v>376</v>
      </c>
      <c r="E223" s="47" t="s">
        <v>979</v>
      </c>
      <c r="F223" s="47" t="s">
        <v>400</v>
      </c>
      <c r="G223" s="48" t="s">
        <v>443</v>
      </c>
      <c r="H223" s="51" t="s">
        <v>368</v>
      </c>
      <c r="I223" s="52" t="s">
        <v>404</v>
      </c>
      <c r="J223" s="52" t="s">
        <v>407</v>
      </c>
      <c r="K223" s="52" t="s">
        <v>923</v>
      </c>
      <c r="L223" s="53" t="s">
        <v>524</v>
      </c>
    </row>
    <row r="224" spans="1:12">
      <c r="A224" s="23" t="s">
        <v>723</v>
      </c>
      <c r="B224" s="24" t="s">
        <v>360</v>
      </c>
      <c r="C224" s="69" t="s">
        <v>367</v>
      </c>
      <c r="D224" s="47" t="s">
        <v>378</v>
      </c>
      <c r="E224" s="47" t="s">
        <v>384</v>
      </c>
      <c r="F224" s="47" t="s">
        <v>981</v>
      </c>
      <c r="G224" s="48" t="s">
        <v>435</v>
      </c>
      <c r="H224" s="51" t="s">
        <v>367</v>
      </c>
      <c r="I224" s="52" t="s">
        <v>403</v>
      </c>
      <c r="J224" s="52" t="s">
        <v>407</v>
      </c>
      <c r="K224" s="52" t="s">
        <v>924</v>
      </c>
      <c r="L224" s="53" t="s">
        <v>506</v>
      </c>
    </row>
    <row r="225" spans="1:12">
      <c r="A225" s="23" t="s">
        <v>724</v>
      </c>
      <c r="B225" s="24" t="s">
        <v>359</v>
      </c>
      <c r="C225" s="69" t="s">
        <v>369</v>
      </c>
      <c r="D225" s="47" t="s">
        <v>377</v>
      </c>
      <c r="E225" s="47" t="s">
        <v>386</v>
      </c>
      <c r="F225" s="47" t="s">
        <v>400</v>
      </c>
      <c r="G225" s="48" t="s">
        <v>463</v>
      </c>
      <c r="H225" s="51" t="s">
        <v>369</v>
      </c>
      <c r="I225" s="52" t="s">
        <v>404</v>
      </c>
      <c r="J225" s="52" t="s">
        <v>377</v>
      </c>
      <c r="K225" s="52" t="s">
        <v>924</v>
      </c>
      <c r="L225" s="53" t="s">
        <v>531</v>
      </c>
    </row>
    <row r="226" spans="1:12">
      <c r="A226" s="23" t="s">
        <v>725</v>
      </c>
      <c r="B226" s="24" t="s">
        <v>360</v>
      </c>
      <c r="C226" s="69" t="s">
        <v>367</v>
      </c>
      <c r="D226" s="47" t="s">
        <v>378</v>
      </c>
      <c r="E226" s="47" t="s">
        <v>384</v>
      </c>
      <c r="F226" s="47" t="s">
        <v>981</v>
      </c>
      <c r="G226" s="48" t="s">
        <v>435</v>
      </c>
      <c r="H226" s="51" t="s">
        <v>367</v>
      </c>
      <c r="I226" s="52" t="s">
        <v>403</v>
      </c>
      <c r="J226" s="52" t="s">
        <v>377</v>
      </c>
      <c r="K226" s="52" t="s">
        <v>386</v>
      </c>
      <c r="L226" s="53" t="s">
        <v>503</v>
      </c>
    </row>
    <row r="227" spans="1:12">
      <c r="A227" s="23" t="s">
        <v>882</v>
      </c>
      <c r="B227" s="24" t="s">
        <v>361</v>
      </c>
      <c r="C227" s="69" t="s">
        <v>367</v>
      </c>
      <c r="D227" s="47" t="s">
        <v>377</v>
      </c>
      <c r="E227" s="47" t="s">
        <v>987</v>
      </c>
      <c r="F227" s="47" t="s">
        <v>397</v>
      </c>
      <c r="G227" s="48" t="s">
        <v>473</v>
      </c>
      <c r="H227" s="51" t="s">
        <v>367</v>
      </c>
      <c r="I227" s="52" t="s">
        <v>404</v>
      </c>
      <c r="J227" s="52" t="s">
        <v>408</v>
      </c>
      <c r="K227" s="52" t="s">
        <v>386</v>
      </c>
      <c r="L227" s="53" t="s">
        <v>497</v>
      </c>
    </row>
    <row r="228" spans="1:12">
      <c r="A228" s="23" t="s">
        <v>901</v>
      </c>
      <c r="B228" s="24" t="s">
        <v>362</v>
      </c>
      <c r="C228" s="69" t="s">
        <v>368</v>
      </c>
      <c r="D228" s="47" t="s">
        <v>377</v>
      </c>
      <c r="E228" s="47" t="s">
        <v>979</v>
      </c>
      <c r="F228" s="47" t="s">
        <v>400</v>
      </c>
      <c r="G228" s="48" t="s">
        <v>455</v>
      </c>
      <c r="H228" s="51" t="s">
        <v>368</v>
      </c>
      <c r="I228" s="52" t="s">
        <v>404</v>
      </c>
      <c r="J228" s="52" t="s">
        <v>377</v>
      </c>
      <c r="K228" s="52" t="s">
        <v>923</v>
      </c>
      <c r="L228" s="53" t="s">
        <v>519</v>
      </c>
    </row>
    <row r="229" spans="1:12">
      <c r="A229" s="23" t="s">
        <v>902</v>
      </c>
      <c r="B229" s="24" t="s">
        <v>359</v>
      </c>
      <c r="C229" s="69" t="s">
        <v>370</v>
      </c>
      <c r="D229" s="47" t="s">
        <v>377</v>
      </c>
      <c r="E229" s="47" t="s">
        <v>386</v>
      </c>
      <c r="F229" s="47" t="s">
        <v>400</v>
      </c>
      <c r="G229" s="48" t="s">
        <v>461</v>
      </c>
      <c r="H229" s="51" t="s">
        <v>370</v>
      </c>
      <c r="I229" s="52" t="s">
        <v>404</v>
      </c>
      <c r="J229" s="52" t="s">
        <v>377</v>
      </c>
      <c r="K229" s="52" t="s">
        <v>924</v>
      </c>
      <c r="L229" s="53" t="s">
        <v>544</v>
      </c>
    </row>
    <row r="230" spans="1:12">
      <c r="A230" s="23" t="s">
        <v>726</v>
      </c>
      <c r="B230" s="24" t="s">
        <v>360</v>
      </c>
      <c r="C230" s="69" t="s">
        <v>367</v>
      </c>
      <c r="D230" s="47" t="s">
        <v>378</v>
      </c>
      <c r="E230" s="47" t="s">
        <v>384</v>
      </c>
      <c r="F230" s="47" t="s">
        <v>981</v>
      </c>
      <c r="G230" s="48" t="s">
        <v>435</v>
      </c>
      <c r="H230" s="51" t="s">
        <v>367</v>
      </c>
      <c r="I230" s="52" t="s">
        <v>403</v>
      </c>
      <c r="J230" s="52" t="s">
        <v>377</v>
      </c>
      <c r="K230" s="52" t="s">
        <v>924</v>
      </c>
      <c r="L230" s="53" t="s">
        <v>500</v>
      </c>
    </row>
    <row r="231" spans="1:12">
      <c r="A231" s="23" t="s">
        <v>727</v>
      </c>
      <c r="B231" s="24" t="s">
        <v>360</v>
      </c>
      <c r="C231" s="69" t="s">
        <v>367</v>
      </c>
      <c r="D231" s="47" t="s">
        <v>378</v>
      </c>
      <c r="E231" s="47" t="s">
        <v>384</v>
      </c>
      <c r="F231" s="47" t="s">
        <v>981</v>
      </c>
      <c r="G231" s="48" t="s">
        <v>435</v>
      </c>
      <c r="H231" s="51" t="s">
        <v>367</v>
      </c>
      <c r="I231" s="52" t="s">
        <v>403</v>
      </c>
      <c r="J231" s="52" t="s">
        <v>407</v>
      </c>
      <c r="K231" s="52" t="s">
        <v>923</v>
      </c>
      <c r="L231" s="53" t="s">
        <v>510</v>
      </c>
    </row>
    <row r="232" spans="1:12">
      <c r="A232" s="23" t="s">
        <v>728</v>
      </c>
      <c r="B232" s="24" t="s">
        <v>361</v>
      </c>
      <c r="C232" s="69" t="s">
        <v>367</v>
      </c>
      <c r="D232" s="47" t="s">
        <v>378</v>
      </c>
      <c r="E232" s="47" t="s">
        <v>987</v>
      </c>
      <c r="F232" s="47" t="s">
        <v>397</v>
      </c>
      <c r="G232" s="48" t="s">
        <v>476</v>
      </c>
      <c r="H232" s="51" t="s">
        <v>367</v>
      </c>
      <c r="I232" s="52" t="s">
        <v>403</v>
      </c>
      <c r="J232" s="52" t="s">
        <v>377</v>
      </c>
      <c r="K232" s="52" t="s">
        <v>923</v>
      </c>
      <c r="L232" s="53" t="s">
        <v>504</v>
      </c>
    </row>
    <row r="233" spans="1:12">
      <c r="A233" s="23" t="s">
        <v>729</v>
      </c>
      <c r="B233" s="24" t="s">
        <v>360</v>
      </c>
      <c r="C233" s="69" t="s">
        <v>368</v>
      </c>
      <c r="D233" s="47" t="s">
        <v>377</v>
      </c>
      <c r="E233" s="47" t="s">
        <v>384</v>
      </c>
      <c r="F233" s="47" t="s">
        <v>981</v>
      </c>
      <c r="G233" s="48" t="s">
        <v>433</v>
      </c>
      <c r="H233" s="51" t="s">
        <v>368</v>
      </c>
      <c r="I233" s="52" t="s">
        <v>404</v>
      </c>
      <c r="J233" s="52" t="s">
        <v>407</v>
      </c>
      <c r="K233" s="52" t="s">
        <v>923</v>
      </c>
      <c r="L233" s="53" t="s">
        <v>524</v>
      </c>
    </row>
    <row r="234" spans="1:12">
      <c r="A234" s="23" t="s">
        <v>730</v>
      </c>
      <c r="B234" s="24" t="s">
        <v>359</v>
      </c>
      <c r="C234" s="69" t="s">
        <v>368</v>
      </c>
      <c r="D234" s="47" t="s">
        <v>377</v>
      </c>
      <c r="E234" s="47" t="s">
        <v>386</v>
      </c>
      <c r="F234" s="47" t="s">
        <v>400</v>
      </c>
      <c r="G234" s="48" t="s">
        <v>416</v>
      </c>
      <c r="H234" s="51" t="s">
        <v>368</v>
      </c>
      <c r="I234" s="52" t="s">
        <v>404</v>
      </c>
      <c r="J234" s="52" t="s">
        <v>377</v>
      </c>
      <c r="K234" s="52" t="s">
        <v>924</v>
      </c>
      <c r="L234" s="53" t="s">
        <v>515</v>
      </c>
    </row>
    <row r="235" spans="1:12">
      <c r="A235" s="23" t="s">
        <v>731</v>
      </c>
      <c r="B235" s="24" t="s">
        <v>359</v>
      </c>
      <c r="C235" s="69" t="s">
        <v>370</v>
      </c>
      <c r="D235" s="47" t="s">
        <v>376</v>
      </c>
      <c r="E235" s="47" t="s">
        <v>386</v>
      </c>
      <c r="F235" s="47" t="s">
        <v>400</v>
      </c>
      <c r="G235" s="48" t="s">
        <v>426</v>
      </c>
      <c r="H235" s="51" t="s">
        <v>370</v>
      </c>
      <c r="I235" s="52" t="s">
        <v>404</v>
      </c>
      <c r="J235" s="52" t="s">
        <v>408</v>
      </c>
      <c r="K235" s="52" t="s">
        <v>923</v>
      </c>
      <c r="L235" s="53" t="s">
        <v>555</v>
      </c>
    </row>
    <row r="236" spans="1:12">
      <c r="A236" s="23" t="s">
        <v>732</v>
      </c>
      <c r="B236" s="24" t="s">
        <v>362</v>
      </c>
      <c r="C236" s="69" t="s">
        <v>367</v>
      </c>
      <c r="D236" s="47" t="s">
        <v>377</v>
      </c>
      <c r="E236" s="47" t="s">
        <v>386</v>
      </c>
      <c r="F236" s="47" t="s">
        <v>396</v>
      </c>
      <c r="G236" s="48" t="s">
        <v>462</v>
      </c>
      <c r="H236" s="51" t="s">
        <v>367</v>
      </c>
      <c r="I236" s="52" t="s">
        <v>404</v>
      </c>
      <c r="J236" s="52" t="s">
        <v>408</v>
      </c>
      <c r="K236" s="52" t="s">
        <v>923</v>
      </c>
      <c r="L236" s="53" t="s">
        <v>498</v>
      </c>
    </row>
    <row r="237" spans="1:12">
      <c r="A237" s="23" t="s">
        <v>883</v>
      </c>
      <c r="B237" s="24" t="s">
        <v>364</v>
      </c>
      <c r="C237" s="69" t="s">
        <v>367</v>
      </c>
      <c r="D237" s="47" t="s">
        <v>377</v>
      </c>
      <c r="E237" s="47" t="s">
        <v>386</v>
      </c>
      <c r="F237" s="47" t="s">
        <v>393</v>
      </c>
      <c r="G237" s="48" t="s">
        <v>423</v>
      </c>
      <c r="H237" s="51" t="s">
        <v>367</v>
      </c>
      <c r="I237" s="52" t="s">
        <v>404</v>
      </c>
      <c r="J237" s="52" t="s">
        <v>407</v>
      </c>
      <c r="K237" s="52" t="s">
        <v>923</v>
      </c>
      <c r="L237" s="53" t="s">
        <v>495</v>
      </c>
    </row>
    <row r="238" spans="1:12">
      <c r="A238" s="23" t="s">
        <v>733</v>
      </c>
      <c r="B238" s="24" t="s">
        <v>360</v>
      </c>
      <c r="C238" s="69" t="s">
        <v>367</v>
      </c>
      <c r="D238" s="47" t="s">
        <v>377</v>
      </c>
      <c r="E238" s="47" t="s">
        <v>386</v>
      </c>
      <c r="F238" s="47" t="s">
        <v>399</v>
      </c>
      <c r="G238" s="48" t="s">
        <v>421</v>
      </c>
      <c r="H238" s="51" t="s">
        <v>367</v>
      </c>
      <c r="I238" s="52" t="s">
        <v>404</v>
      </c>
      <c r="J238" s="52" t="s">
        <v>377</v>
      </c>
      <c r="K238" s="52" t="s">
        <v>924</v>
      </c>
      <c r="L238" s="53" t="s">
        <v>488</v>
      </c>
    </row>
    <row r="239" spans="1:12">
      <c r="A239" s="23" t="s">
        <v>734</v>
      </c>
      <c r="B239" s="24" t="s">
        <v>359</v>
      </c>
      <c r="C239" s="69" t="s">
        <v>370</v>
      </c>
      <c r="D239" s="47" t="s">
        <v>376</v>
      </c>
      <c r="E239" s="47" t="s">
        <v>979</v>
      </c>
      <c r="F239" s="47" t="s">
        <v>399</v>
      </c>
      <c r="G239" s="48" t="s">
        <v>445</v>
      </c>
      <c r="H239" s="51" t="s">
        <v>370</v>
      </c>
      <c r="I239" s="52" t="s">
        <v>404</v>
      </c>
      <c r="J239" s="52" t="s">
        <v>377</v>
      </c>
      <c r="K239" s="52" t="s">
        <v>924</v>
      </c>
      <c r="L239" s="53" t="s">
        <v>544</v>
      </c>
    </row>
    <row r="240" spans="1:12">
      <c r="A240" s="23" t="s">
        <v>735</v>
      </c>
      <c r="B240" s="24" t="s">
        <v>360</v>
      </c>
      <c r="C240" s="69" t="s">
        <v>367</v>
      </c>
      <c r="D240" s="47" t="s">
        <v>378</v>
      </c>
      <c r="E240" s="47" t="s">
        <v>384</v>
      </c>
      <c r="F240" s="47" t="s">
        <v>981</v>
      </c>
      <c r="G240" s="48" t="s">
        <v>435</v>
      </c>
      <c r="H240" s="51" t="s">
        <v>367</v>
      </c>
      <c r="I240" s="52" t="s">
        <v>403</v>
      </c>
      <c r="J240" s="52" t="s">
        <v>407</v>
      </c>
      <c r="K240" s="52" t="s">
        <v>923</v>
      </c>
      <c r="L240" s="53" t="s">
        <v>510</v>
      </c>
    </row>
    <row r="241" spans="1:12">
      <c r="A241" s="23" t="s">
        <v>736</v>
      </c>
      <c r="B241" s="24" t="s">
        <v>360</v>
      </c>
      <c r="C241" s="69" t="s">
        <v>367</v>
      </c>
      <c r="D241" s="47" t="s">
        <v>378</v>
      </c>
      <c r="E241" s="47" t="s">
        <v>384</v>
      </c>
      <c r="F241" s="47" t="s">
        <v>981</v>
      </c>
      <c r="G241" s="48" t="s">
        <v>435</v>
      </c>
      <c r="H241" s="51" t="s">
        <v>367</v>
      </c>
      <c r="I241" s="52" t="s">
        <v>403</v>
      </c>
      <c r="J241" s="52" t="s">
        <v>407</v>
      </c>
      <c r="K241" s="52" t="s">
        <v>923</v>
      </c>
      <c r="L241" s="53" t="s">
        <v>510</v>
      </c>
    </row>
    <row r="242" spans="1:12">
      <c r="A242" s="23" t="s">
        <v>737</v>
      </c>
      <c r="B242" s="24" t="s">
        <v>360</v>
      </c>
      <c r="C242" s="69" t="s">
        <v>367</v>
      </c>
      <c r="D242" s="47" t="s">
        <v>378</v>
      </c>
      <c r="E242" s="47" t="s">
        <v>384</v>
      </c>
      <c r="F242" s="47" t="s">
        <v>981</v>
      </c>
      <c r="G242" s="48" t="s">
        <v>435</v>
      </c>
      <c r="H242" s="51" t="s">
        <v>367</v>
      </c>
      <c r="I242" s="52" t="s">
        <v>403</v>
      </c>
      <c r="J242" s="52" t="s">
        <v>407</v>
      </c>
      <c r="K242" s="52" t="s">
        <v>923</v>
      </c>
      <c r="L242" s="53" t="s">
        <v>510</v>
      </c>
    </row>
    <row r="243" spans="1:12">
      <c r="A243" s="23" t="s">
        <v>738</v>
      </c>
      <c r="B243" s="24" t="s">
        <v>360</v>
      </c>
      <c r="C243" s="69" t="s">
        <v>367</v>
      </c>
      <c r="D243" s="47" t="s">
        <v>378</v>
      </c>
      <c r="E243" s="47" t="s">
        <v>384</v>
      </c>
      <c r="F243" s="47" t="s">
        <v>981</v>
      </c>
      <c r="G243" s="48" t="s">
        <v>435</v>
      </c>
      <c r="H243" s="51" t="s">
        <v>367</v>
      </c>
      <c r="I243" s="52" t="s">
        <v>403</v>
      </c>
      <c r="J243" s="52" t="s">
        <v>377</v>
      </c>
      <c r="K243" s="52" t="s">
        <v>923</v>
      </c>
      <c r="L243" s="53" t="s">
        <v>504</v>
      </c>
    </row>
    <row r="244" spans="1:12">
      <c r="A244" s="23" t="s">
        <v>739</v>
      </c>
      <c r="B244" s="24" t="s">
        <v>362</v>
      </c>
      <c r="C244" s="69" t="s">
        <v>368</v>
      </c>
      <c r="D244" s="47" t="s">
        <v>377</v>
      </c>
      <c r="E244" s="47" t="s">
        <v>386</v>
      </c>
      <c r="F244" s="47" t="s">
        <v>396</v>
      </c>
      <c r="G244" s="48" t="s">
        <v>470</v>
      </c>
      <c r="H244" s="51" t="s">
        <v>368</v>
      </c>
      <c r="I244" s="52" t="s">
        <v>404</v>
      </c>
      <c r="J244" s="52" t="s">
        <v>377</v>
      </c>
      <c r="K244" s="52" t="s">
        <v>923</v>
      </c>
      <c r="L244" s="53" t="s">
        <v>519</v>
      </c>
    </row>
    <row r="245" spans="1:12">
      <c r="A245" s="23" t="s">
        <v>740</v>
      </c>
      <c r="B245" s="24" t="s">
        <v>359</v>
      </c>
      <c r="C245" s="69" t="s">
        <v>368</v>
      </c>
      <c r="D245" s="47" t="s">
        <v>376</v>
      </c>
      <c r="E245" s="47" t="s">
        <v>386</v>
      </c>
      <c r="F245" s="47" t="s">
        <v>400</v>
      </c>
      <c r="G245" s="48" t="s">
        <v>415</v>
      </c>
      <c r="H245" s="51" t="s">
        <v>368</v>
      </c>
      <c r="I245" s="52" t="s">
        <v>404</v>
      </c>
      <c r="J245" s="52" t="s">
        <v>407</v>
      </c>
      <c r="K245" s="52" t="s">
        <v>926</v>
      </c>
      <c r="L245" s="53" t="s">
        <v>521</v>
      </c>
    </row>
    <row r="246" spans="1:12">
      <c r="A246" s="23" t="s">
        <v>903</v>
      </c>
      <c r="B246" s="24" t="s">
        <v>359</v>
      </c>
      <c r="C246" s="69" t="s">
        <v>368</v>
      </c>
      <c r="D246" s="47" t="s">
        <v>376</v>
      </c>
      <c r="E246" s="47" t="s">
        <v>386</v>
      </c>
      <c r="F246" s="47" t="s">
        <v>394</v>
      </c>
      <c r="G246" s="48" t="s">
        <v>428</v>
      </c>
      <c r="H246" s="51" t="s">
        <v>368</v>
      </c>
      <c r="I246" s="52" t="s">
        <v>404</v>
      </c>
      <c r="J246" s="52" t="s">
        <v>408</v>
      </c>
      <c r="K246" s="52" t="s">
        <v>923</v>
      </c>
      <c r="L246" s="53" t="s">
        <v>528</v>
      </c>
    </row>
    <row r="247" spans="1:12">
      <c r="A247" s="23" t="s">
        <v>741</v>
      </c>
      <c r="B247" s="24" t="s">
        <v>360</v>
      </c>
      <c r="C247" s="69" t="s">
        <v>367</v>
      </c>
      <c r="D247" s="47" t="s">
        <v>377</v>
      </c>
      <c r="E247" s="47" t="s">
        <v>386</v>
      </c>
      <c r="F247" s="47" t="s">
        <v>399</v>
      </c>
      <c r="G247" s="48" t="s">
        <v>421</v>
      </c>
      <c r="H247" s="51" t="s">
        <v>367</v>
      </c>
      <c r="I247" s="52" t="s">
        <v>404</v>
      </c>
      <c r="J247" s="52" t="s">
        <v>407</v>
      </c>
      <c r="K247" s="52" t="s">
        <v>928</v>
      </c>
      <c r="L247" s="53" t="s">
        <v>491</v>
      </c>
    </row>
    <row r="248" spans="1:12">
      <c r="A248" s="23" t="s">
        <v>742</v>
      </c>
      <c r="B248" s="24" t="s">
        <v>360</v>
      </c>
      <c r="C248" s="69" t="s">
        <v>367</v>
      </c>
      <c r="D248" s="47" t="s">
        <v>378</v>
      </c>
      <c r="E248" s="47" t="s">
        <v>384</v>
      </c>
      <c r="F248" s="47" t="s">
        <v>981</v>
      </c>
      <c r="G248" s="48" t="s">
        <v>435</v>
      </c>
      <c r="H248" s="51" t="s">
        <v>367</v>
      </c>
      <c r="I248" s="52" t="s">
        <v>403</v>
      </c>
      <c r="J248" s="52" t="s">
        <v>377</v>
      </c>
      <c r="K248" s="52" t="s">
        <v>923</v>
      </c>
      <c r="L248" s="53" t="s">
        <v>504</v>
      </c>
    </row>
    <row r="249" spans="1:12">
      <c r="A249" s="23" t="s">
        <v>743</v>
      </c>
      <c r="B249" s="24" t="s">
        <v>360</v>
      </c>
      <c r="C249" s="69" t="s">
        <v>367</v>
      </c>
      <c r="D249" s="47" t="s">
        <v>378</v>
      </c>
      <c r="E249" s="47" t="s">
        <v>384</v>
      </c>
      <c r="F249" s="47" t="s">
        <v>981</v>
      </c>
      <c r="G249" s="48" t="s">
        <v>435</v>
      </c>
      <c r="H249" s="51" t="s">
        <v>367</v>
      </c>
      <c r="I249" s="52" t="s">
        <v>403</v>
      </c>
      <c r="J249" s="52" t="s">
        <v>407</v>
      </c>
      <c r="K249" s="52" t="s">
        <v>923</v>
      </c>
      <c r="L249" s="53" t="s">
        <v>510</v>
      </c>
    </row>
    <row r="250" spans="1:12">
      <c r="A250" s="23" t="s">
        <v>744</v>
      </c>
      <c r="B250" s="24" t="s">
        <v>360</v>
      </c>
      <c r="C250" s="69" t="s">
        <v>367</v>
      </c>
      <c r="D250" s="47" t="s">
        <v>378</v>
      </c>
      <c r="E250" s="47" t="s">
        <v>384</v>
      </c>
      <c r="F250" s="47" t="s">
        <v>981</v>
      </c>
      <c r="G250" s="48" t="s">
        <v>435</v>
      </c>
      <c r="H250" s="51" t="s">
        <v>367</v>
      </c>
      <c r="I250" s="52" t="s">
        <v>403</v>
      </c>
      <c r="J250" s="52" t="s">
        <v>377</v>
      </c>
      <c r="K250" s="52" t="s">
        <v>924</v>
      </c>
      <c r="L250" s="53" t="s">
        <v>500</v>
      </c>
    </row>
    <row r="251" spans="1:12">
      <c r="A251" s="23" t="s">
        <v>745</v>
      </c>
      <c r="B251" s="24" t="s">
        <v>359</v>
      </c>
      <c r="C251" s="69" t="s">
        <v>368</v>
      </c>
      <c r="D251" s="47" t="s">
        <v>376</v>
      </c>
      <c r="E251" s="47" t="s">
        <v>386</v>
      </c>
      <c r="F251" s="47" t="s">
        <v>393</v>
      </c>
      <c r="G251" s="48" t="s">
        <v>412</v>
      </c>
      <c r="H251" s="51" t="s">
        <v>368</v>
      </c>
      <c r="I251" s="52" t="s">
        <v>404</v>
      </c>
      <c r="J251" s="52" t="s">
        <v>407</v>
      </c>
      <c r="K251" s="52" t="s">
        <v>386</v>
      </c>
      <c r="L251" s="53" t="s">
        <v>522</v>
      </c>
    </row>
    <row r="252" spans="1:12">
      <c r="A252" s="23" t="s">
        <v>746</v>
      </c>
      <c r="B252" s="24" t="s">
        <v>359</v>
      </c>
      <c r="C252" s="69" t="s">
        <v>368</v>
      </c>
      <c r="D252" s="47" t="s">
        <v>377</v>
      </c>
      <c r="E252" s="47" t="s">
        <v>384</v>
      </c>
      <c r="F252" s="47" t="s">
        <v>981</v>
      </c>
      <c r="G252" s="48" t="s">
        <v>433</v>
      </c>
      <c r="H252" s="51" t="s">
        <v>368</v>
      </c>
      <c r="I252" s="52" t="s">
        <v>403</v>
      </c>
      <c r="J252" s="52" t="s">
        <v>377</v>
      </c>
      <c r="K252" s="52" t="s">
        <v>926</v>
      </c>
      <c r="L252" s="53" t="s">
        <v>529</v>
      </c>
    </row>
    <row r="253" spans="1:12">
      <c r="A253" s="23" t="s">
        <v>747</v>
      </c>
      <c r="B253" s="24" t="s">
        <v>359</v>
      </c>
      <c r="C253" s="69" t="s">
        <v>368</v>
      </c>
      <c r="D253" s="47" t="s">
        <v>377</v>
      </c>
      <c r="E253" s="47" t="s">
        <v>979</v>
      </c>
      <c r="F253" s="47" t="s">
        <v>399</v>
      </c>
      <c r="G253" s="48" t="s">
        <v>459</v>
      </c>
      <c r="H253" s="51" t="s">
        <v>368</v>
      </c>
      <c r="I253" s="52" t="s">
        <v>404</v>
      </c>
      <c r="J253" s="52" t="s">
        <v>407</v>
      </c>
      <c r="K253" s="52" t="s">
        <v>923</v>
      </c>
      <c r="L253" s="53" t="s">
        <v>524</v>
      </c>
    </row>
    <row r="254" spans="1:12">
      <c r="A254" s="23" t="s">
        <v>904</v>
      </c>
      <c r="B254" s="24" t="s">
        <v>359</v>
      </c>
      <c r="C254" s="69" t="s">
        <v>369</v>
      </c>
      <c r="D254" s="47" t="s">
        <v>376</v>
      </c>
      <c r="E254" s="47" t="s">
        <v>979</v>
      </c>
      <c r="F254" s="47" t="s">
        <v>400</v>
      </c>
      <c r="G254" s="48" t="s">
        <v>441</v>
      </c>
      <c r="H254" s="51" t="s">
        <v>369</v>
      </c>
      <c r="I254" s="52" t="s">
        <v>404</v>
      </c>
      <c r="J254" s="52" t="s">
        <v>407</v>
      </c>
      <c r="K254" s="52" t="s">
        <v>923</v>
      </c>
      <c r="L254" s="53" t="s">
        <v>538</v>
      </c>
    </row>
    <row r="255" spans="1:12">
      <c r="A255" s="23" t="s">
        <v>748</v>
      </c>
      <c r="B255" s="24" t="s">
        <v>359</v>
      </c>
      <c r="C255" s="69" t="s">
        <v>369</v>
      </c>
      <c r="D255" s="47" t="s">
        <v>377</v>
      </c>
      <c r="E255" s="47" t="s">
        <v>386</v>
      </c>
      <c r="F255" s="47" t="s">
        <v>981</v>
      </c>
      <c r="G255" s="48" t="s">
        <v>420</v>
      </c>
      <c r="H255" s="51" t="s">
        <v>369</v>
      </c>
      <c r="I255" s="52" t="s">
        <v>404</v>
      </c>
      <c r="J255" s="52" t="s">
        <v>407</v>
      </c>
      <c r="K255" s="52" t="s">
        <v>923</v>
      </c>
      <c r="L255" s="53" t="s">
        <v>538</v>
      </c>
    </row>
    <row r="256" spans="1:12">
      <c r="A256" s="23" t="s">
        <v>749</v>
      </c>
      <c r="B256" s="24" t="s">
        <v>363</v>
      </c>
      <c r="C256" s="69" t="s">
        <v>367</v>
      </c>
      <c r="D256" s="47" t="s">
        <v>376</v>
      </c>
      <c r="E256" s="47" t="s">
        <v>386</v>
      </c>
      <c r="F256" s="47" t="s">
        <v>395</v>
      </c>
      <c r="G256" s="48" t="s">
        <v>413</v>
      </c>
      <c r="H256" s="51" t="s">
        <v>367</v>
      </c>
      <c r="I256" s="52" t="s">
        <v>404</v>
      </c>
      <c r="J256" s="52" t="s">
        <v>408</v>
      </c>
      <c r="K256" s="52" t="s">
        <v>924</v>
      </c>
      <c r="L256" s="53" t="s">
        <v>496</v>
      </c>
    </row>
    <row r="257" spans="1:12">
      <c r="A257" s="23" t="s">
        <v>750</v>
      </c>
      <c r="B257" s="24" t="s">
        <v>359</v>
      </c>
      <c r="C257" s="69" t="s">
        <v>370</v>
      </c>
      <c r="D257" s="47" t="s">
        <v>377</v>
      </c>
      <c r="E257" s="47" t="s">
        <v>386</v>
      </c>
      <c r="F257" s="47" t="s">
        <v>399</v>
      </c>
      <c r="G257" s="48" t="s">
        <v>479</v>
      </c>
      <c r="H257" s="51" t="s">
        <v>370</v>
      </c>
      <c r="I257" s="52" t="s">
        <v>404</v>
      </c>
      <c r="J257" s="52" t="s">
        <v>377</v>
      </c>
      <c r="K257" s="52" t="s">
        <v>924</v>
      </c>
      <c r="L257" s="53" t="s">
        <v>544</v>
      </c>
    </row>
    <row r="258" spans="1:12">
      <c r="A258" s="23" t="s">
        <v>751</v>
      </c>
      <c r="B258" s="24" t="s">
        <v>359</v>
      </c>
      <c r="C258" s="69" t="s">
        <v>368</v>
      </c>
      <c r="D258" s="47" t="s">
        <v>377</v>
      </c>
      <c r="E258" s="47" t="s">
        <v>386</v>
      </c>
      <c r="F258" s="47" t="s">
        <v>399</v>
      </c>
      <c r="G258" s="48" t="s">
        <v>464</v>
      </c>
      <c r="H258" s="51" t="s">
        <v>368</v>
      </c>
      <c r="I258" s="52" t="s">
        <v>404</v>
      </c>
      <c r="J258" s="52" t="s">
        <v>377</v>
      </c>
      <c r="K258" s="52" t="s">
        <v>386</v>
      </c>
      <c r="L258" s="53" t="s">
        <v>518</v>
      </c>
    </row>
    <row r="259" spans="1:12">
      <c r="A259" s="23" t="s">
        <v>752</v>
      </c>
      <c r="B259" s="24" t="s">
        <v>360</v>
      </c>
      <c r="C259" s="69" t="s">
        <v>367</v>
      </c>
      <c r="D259" s="47" t="s">
        <v>378</v>
      </c>
      <c r="E259" s="47" t="s">
        <v>384</v>
      </c>
      <c r="F259" s="47" t="s">
        <v>981</v>
      </c>
      <c r="G259" s="48" t="s">
        <v>435</v>
      </c>
      <c r="H259" s="51" t="s">
        <v>367</v>
      </c>
      <c r="I259" s="52" t="s">
        <v>403</v>
      </c>
      <c r="J259" s="52" t="s">
        <v>377</v>
      </c>
      <c r="K259" s="52" t="s">
        <v>923</v>
      </c>
      <c r="L259" s="53" t="s">
        <v>504</v>
      </c>
    </row>
    <row r="260" spans="1:12">
      <c r="A260" s="23" t="s">
        <v>753</v>
      </c>
      <c r="B260" s="24" t="s">
        <v>359</v>
      </c>
      <c r="C260" s="69" t="s">
        <v>367</v>
      </c>
      <c r="D260" s="47" t="s">
        <v>378</v>
      </c>
      <c r="E260" s="47" t="s">
        <v>384</v>
      </c>
      <c r="F260" s="47" t="s">
        <v>981</v>
      </c>
      <c r="G260" s="48" t="s">
        <v>435</v>
      </c>
      <c r="H260" s="51" t="s">
        <v>367</v>
      </c>
      <c r="I260" s="52" t="s">
        <v>403</v>
      </c>
      <c r="J260" s="52" t="s">
        <v>377</v>
      </c>
      <c r="K260" s="52" t="s">
        <v>923</v>
      </c>
      <c r="L260" s="53" t="s">
        <v>504</v>
      </c>
    </row>
    <row r="261" spans="1:12">
      <c r="A261" s="23" t="s">
        <v>754</v>
      </c>
      <c r="B261" s="24" t="s">
        <v>359</v>
      </c>
      <c r="C261" s="69" t="s">
        <v>368</v>
      </c>
      <c r="D261" s="47" t="s">
        <v>376</v>
      </c>
      <c r="E261" s="47" t="s">
        <v>979</v>
      </c>
      <c r="F261" s="47" t="s">
        <v>399</v>
      </c>
      <c r="G261" s="48" t="s">
        <v>448</v>
      </c>
      <c r="H261" s="51" t="s">
        <v>368</v>
      </c>
      <c r="I261" s="52" t="s">
        <v>404</v>
      </c>
      <c r="J261" s="52" t="s">
        <v>407</v>
      </c>
      <c r="K261" s="52" t="s">
        <v>923</v>
      </c>
      <c r="L261" s="53" t="s">
        <v>524</v>
      </c>
    </row>
    <row r="262" spans="1:12">
      <c r="A262" s="23" t="s">
        <v>755</v>
      </c>
      <c r="B262" s="24" t="s">
        <v>359</v>
      </c>
      <c r="C262" s="69" t="s">
        <v>368</v>
      </c>
      <c r="D262" s="47" t="s">
        <v>376</v>
      </c>
      <c r="E262" s="47" t="s">
        <v>386</v>
      </c>
      <c r="F262" s="47" t="s">
        <v>400</v>
      </c>
      <c r="G262" s="48" t="s">
        <v>415</v>
      </c>
      <c r="H262" s="51" t="s">
        <v>368</v>
      </c>
      <c r="I262" s="52" t="s">
        <v>404</v>
      </c>
      <c r="J262" s="52" t="s">
        <v>407</v>
      </c>
      <c r="K262" s="52" t="s">
        <v>924</v>
      </c>
      <c r="L262" s="53" t="s">
        <v>520</v>
      </c>
    </row>
    <row r="263" spans="1:12">
      <c r="A263" s="23" t="s">
        <v>905</v>
      </c>
      <c r="B263" s="24" t="s">
        <v>359</v>
      </c>
      <c r="C263" s="69" t="s">
        <v>369</v>
      </c>
      <c r="D263" s="47" t="s">
        <v>376</v>
      </c>
      <c r="E263" s="47" t="s">
        <v>979</v>
      </c>
      <c r="F263" s="47" t="s">
        <v>394</v>
      </c>
      <c r="G263" s="48" t="s">
        <v>440</v>
      </c>
      <c r="H263" s="51" t="s">
        <v>369</v>
      </c>
      <c r="I263" s="52" t="s">
        <v>404</v>
      </c>
      <c r="J263" s="52" t="s">
        <v>377</v>
      </c>
      <c r="K263" s="52" t="s">
        <v>923</v>
      </c>
      <c r="L263" s="53" t="s">
        <v>534</v>
      </c>
    </row>
    <row r="264" spans="1:12">
      <c r="A264" s="23" t="s">
        <v>756</v>
      </c>
      <c r="B264" s="24" t="s">
        <v>360</v>
      </c>
      <c r="C264" s="69" t="s">
        <v>367</v>
      </c>
      <c r="D264" s="47" t="s">
        <v>378</v>
      </c>
      <c r="E264" s="47" t="s">
        <v>384</v>
      </c>
      <c r="F264" s="47" t="s">
        <v>981</v>
      </c>
      <c r="G264" s="48" t="s">
        <v>435</v>
      </c>
      <c r="H264" s="51" t="s">
        <v>367</v>
      </c>
      <c r="I264" s="52" t="s">
        <v>403</v>
      </c>
      <c r="J264" s="52" t="s">
        <v>377</v>
      </c>
      <c r="K264" s="52" t="s">
        <v>923</v>
      </c>
      <c r="L264" s="53" t="s">
        <v>504</v>
      </c>
    </row>
    <row r="265" spans="1:12">
      <c r="A265" s="23" t="s">
        <v>757</v>
      </c>
      <c r="B265" s="24" t="s">
        <v>360</v>
      </c>
      <c r="C265" s="69" t="s">
        <v>367</v>
      </c>
      <c r="D265" s="47" t="s">
        <v>378</v>
      </c>
      <c r="E265" s="47" t="s">
        <v>384</v>
      </c>
      <c r="F265" s="47" t="s">
        <v>981</v>
      </c>
      <c r="G265" s="48" t="s">
        <v>435</v>
      </c>
      <c r="H265" s="51" t="s">
        <v>367</v>
      </c>
      <c r="I265" s="52" t="s">
        <v>403</v>
      </c>
      <c r="J265" s="52" t="s">
        <v>407</v>
      </c>
      <c r="K265" s="52" t="s">
        <v>925</v>
      </c>
      <c r="L265" s="53" t="s">
        <v>508</v>
      </c>
    </row>
    <row r="266" spans="1:12">
      <c r="A266" s="23" t="s">
        <v>758</v>
      </c>
      <c r="B266" s="24" t="s">
        <v>360</v>
      </c>
      <c r="C266" s="69" t="s">
        <v>367</v>
      </c>
      <c r="D266" s="47" t="s">
        <v>377</v>
      </c>
      <c r="E266" s="47" t="s">
        <v>988</v>
      </c>
      <c r="F266" s="47" t="s">
        <v>981</v>
      </c>
      <c r="G266" s="48" t="s">
        <v>480</v>
      </c>
      <c r="H266" s="51" t="s">
        <v>367</v>
      </c>
      <c r="I266" s="52" t="s">
        <v>404</v>
      </c>
      <c r="J266" s="52" t="s">
        <v>407</v>
      </c>
      <c r="K266" s="52" t="s">
        <v>923</v>
      </c>
      <c r="L266" s="53" t="s">
        <v>495</v>
      </c>
    </row>
    <row r="267" spans="1:12">
      <c r="A267" s="23" t="s">
        <v>759</v>
      </c>
      <c r="B267" s="24" t="s">
        <v>359</v>
      </c>
      <c r="C267" s="69" t="s">
        <v>370</v>
      </c>
      <c r="D267" s="47" t="s">
        <v>377</v>
      </c>
      <c r="E267" s="47" t="s">
        <v>386</v>
      </c>
      <c r="F267" s="47" t="s">
        <v>399</v>
      </c>
      <c r="G267" s="48" t="s">
        <v>479</v>
      </c>
      <c r="H267" s="51" t="s">
        <v>370</v>
      </c>
      <c r="I267" s="52" t="s">
        <v>404</v>
      </c>
      <c r="J267" s="52" t="s">
        <v>377</v>
      </c>
      <c r="K267" s="52" t="s">
        <v>924</v>
      </c>
      <c r="L267" s="53" t="s">
        <v>544</v>
      </c>
    </row>
    <row r="268" spans="1:12">
      <c r="A268" s="23" t="s">
        <v>906</v>
      </c>
      <c r="B268" s="24" t="s">
        <v>359</v>
      </c>
      <c r="C268" s="69" t="s">
        <v>368</v>
      </c>
      <c r="D268" s="47" t="s">
        <v>377</v>
      </c>
      <c r="E268" s="47" t="s">
        <v>979</v>
      </c>
      <c r="F268" s="47" t="s">
        <v>400</v>
      </c>
      <c r="G268" s="48" t="s">
        <v>455</v>
      </c>
      <c r="H268" s="51" t="s">
        <v>368</v>
      </c>
      <c r="I268" s="52" t="s">
        <v>404</v>
      </c>
      <c r="J268" s="52" t="s">
        <v>377</v>
      </c>
      <c r="K268" s="52" t="s">
        <v>923</v>
      </c>
      <c r="L268" s="53" t="s">
        <v>519</v>
      </c>
    </row>
    <row r="269" spans="1:12">
      <c r="A269" s="23" t="s">
        <v>907</v>
      </c>
      <c r="B269" s="24" t="s">
        <v>359</v>
      </c>
      <c r="C269" s="69" t="s">
        <v>370</v>
      </c>
      <c r="D269" s="47" t="s">
        <v>377</v>
      </c>
      <c r="E269" s="47" t="s">
        <v>979</v>
      </c>
      <c r="F269" s="47" t="s">
        <v>400</v>
      </c>
      <c r="G269" s="48" t="s">
        <v>453</v>
      </c>
      <c r="H269" s="51" t="s">
        <v>370</v>
      </c>
      <c r="I269" s="52" t="s">
        <v>404</v>
      </c>
      <c r="J269" s="52" t="s">
        <v>377</v>
      </c>
      <c r="K269" s="52" t="s">
        <v>924</v>
      </c>
      <c r="L269" s="53" t="s">
        <v>544</v>
      </c>
    </row>
    <row r="270" spans="1:12">
      <c r="A270" s="23" t="s">
        <v>760</v>
      </c>
      <c r="B270" s="24" t="s">
        <v>359</v>
      </c>
      <c r="C270" s="69" t="s">
        <v>370</v>
      </c>
      <c r="D270" s="47" t="s">
        <v>377</v>
      </c>
      <c r="E270" s="47" t="s">
        <v>979</v>
      </c>
      <c r="F270" s="47" t="s">
        <v>394</v>
      </c>
      <c r="G270" s="48" t="s">
        <v>467</v>
      </c>
      <c r="H270" s="51" t="s">
        <v>370</v>
      </c>
      <c r="I270" s="52" t="s">
        <v>404</v>
      </c>
      <c r="J270" s="52" t="s">
        <v>408</v>
      </c>
      <c r="K270" s="52" t="s">
        <v>386</v>
      </c>
      <c r="L270" s="53" t="s">
        <v>554</v>
      </c>
    </row>
    <row r="271" spans="1:12">
      <c r="A271" s="23" t="s">
        <v>761</v>
      </c>
      <c r="B271" s="24" t="s">
        <v>359</v>
      </c>
      <c r="C271" s="69" t="s">
        <v>368</v>
      </c>
      <c r="D271" s="47" t="s">
        <v>377</v>
      </c>
      <c r="E271" s="47" t="s">
        <v>386</v>
      </c>
      <c r="F271" s="47" t="s">
        <v>399</v>
      </c>
      <c r="G271" s="48" t="s">
        <v>464</v>
      </c>
      <c r="H271" s="51" t="s">
        <v>368</v>
      </c>
      <c r="I271" s="52" t="s">
        <v>404</v>
      </c>
      <c r="J271" s="52" t="s">
        <v>407</v>
      </c>
      <c r="K271" s="52" t="s">
        <v>923</v>
      </c>
      <c r="L271" s="53" t="s">
        <v>524</v>
      </c>
    </row>
    <row r="272" spans="1:12">
      <c r="A272" s="23" t="s">
        <v>762</v>
      </c>
      <c r="B272" s="24" t="s">
        <v>359</v>
      </c>
      <c r="C272" s="69" t="s">
        <v>369</v>
      </c>
      <c r="D272" s="47" t="s">
        <v>376</v>
      </c>
      <c r="E272" s="47" t="s">
        <v>386</v>
      </c>
      <c r="F272" s="47" t="s">
        <v>400</v>
      </c>
      <c r="G272" s="48" t="s">
        <v>417</v>
      </c>
      <c r="H272" s="51" t="s">
        <v>369</v>
      </c>
      <c r="I272" s="52" t="s">
        <v>404</v>
      </c>
      <c r="J272" s="52" t="s">
        <v>377</v>
      </c>
      <c r="K272" s="52" t="s">
        <v>923</v>
      </c>
      <c r="L272" s="53" t="s">
        <v>534</v>
      </c>
    </row>
    <row r="273" spans="1:12">
      <c r="A273" s="23" t="s">
        <v>763</v>
      </c>
      <c r="B273" s="24" t="s">
        <v>359</v>
      </c>
      <c r="C273" s="69" t="s">
        <v>369</v>
      </c>
      <c r="D273" s="47" t="s">
        <v>377</v>
      </c>
      <c r="E273" s="47" t="s">
        <v>386</v>
      </c>
      <c r="F273" s="47" t="s">
        <v>399</v>
      </c>
      <c r="G273" s="48" t="s">
        <v>468</v>
      </c>
      <c r="H273" s="51" t="s">
        <v>369</v>
      </c>
      <c r="I273" s="52" t="s">
        <v>404</v>
      </c>
      <c r="J273" s="52" t="s">
        <v>407</v>
      </c>
      <c r="K273" s="52" t="s">
        <v>923</v>
      </c>
      <c r="L273" s="53" t="s">
        <v>538</v>
      </c>
    </row>
    <row r="274" spans="1:12">
      <c r="A274" s="23" t="s">
        <v>908</v>
      </c>
      <c r="B274" s="24" t="s">
        <v>359</v>
      </c>
      <c r="C274" s="69" t="s">
        <v>370</v>
      </c>
      <c r="D274" s="47" t="s">
        <v>377</v>
      </c>
      <c r="E274" s="47" t="s">
        <v>979</v>
      </c>
      <c r="F274" s="47" t="s">
        <v>400</v>
      </c>
      <c r="G274" s="48" t="s">
        <v>453</v>
      </c>
      <c r="H274" s="51" t="s">
        <v>370</v>
      </c>
      <c r="I274" s="52" t="s">
        <v>404</v>
      </c>
      <c r="J274" s="52" t="s">
        <v>377</v>
      </c>
      <c r="K274" s="52" t="s">
        <v>923</v>
      </c>
      <c r="L274" s="53" t="s">
        <v>547</v>
      </c>
    </row>
    <row r="275" spans="1:12">
      <c r="A275" s="23" t="s">
        <v>764</v>
      </c>
      <c r="B275" s="24" t="s">
        <v>359</v>
      </c>
      <c r="C275" s="69" t="s">
        <v>368</v>
      </c>
      <c r="D275" s="47" t="s">
        <v>376</v>
      </c>
      <c r="E275" s="47" t="s">
        <v>979</v>
      </c>
      <c r="F275" s="47" t="s">
        <v>400</v>
      </c>
      <c r="G275" s="48" t="s">
        <v>443</v>
      </c>
      <c r="H275" s="51" t="s">
        <v>368</v>
      </c>
      <c r="I275" s="52" t="s">
        <v>404</v>
      </c>
      <c r="J275" s="52" t="s">
        <v>377</v>
      </c>
      <c r="K275" s="52" t="s">
        <v>924</v>
      </c>
      <c r="L275" s="53" t="s">
        <v>515</v>
      </c>
    </row>
    <row r="276" spans="1:12">
      <c r="A276" s="23" t="s">
        <v>765</v>
      </c>
      <c r="B276" s="24" t="s">
        <v>359</v>
      </c>
      <c r="C276" s="69" t="s">
        <v>370</v>
      </c>
      <c r="D276" s="47" t="s">
        <v>376</v>
      </c>
      <c r="E276" s="47" t="s">
        <v>979</v>
      </c>
      <c r="F276" s="47" t="s">
        <v>400</v>
      </c>
      <c r="G276" s="48" t="s">
        <v>438</v>
      </c>
      <c r="H276" s="51" t="s">
        <v>370</v>
      </c>
      <c r="I276" s="52" t="s">
        <v>404</v>
      </c>
      <c r="J276" s="52" t="s">
        <v>407</v>
      </c>
      <c r="K276" s="52" t="s">
        <v>924</v>
      </c>
      <c r="L276" s="53" t="s">
        <v>548</v>
      </c>
    </row>
    <row r="277" spans="1:12">
      <c r="A277" s="23" t="s">
        <v>766</v>
      </c>
      <c r="B277" s="24" t="s">
        <v>359</v>
      </c>
      <c r="C277" s="69" t="s">
        <v>369</v>
      </c>
      <c r="D277" s="47" t="s">
        <v>377</v>
      </c>
      <c r="E277" s="47" t="s">
        <v>386</v>
      </c>
      <c r="F277" s="47" t="s">
        <v>400</v>
      </c>
      <c r="G277" s="48" t="s">
        <v>463</v>
      </c>
      <c r="H277" s="51" t="s">
        <v>369</v>
      </c>
      <c r="I277" s="52" t="s">
        <v>404</v>
      </c>
      <c r="J277" s="52" t="s">
        <v>377</v>
      </c>
      <c r="K277" s="52" t="s">
        <v>923</v>
      </c>
      <c r="L277" s="53" t="s">
        <v>534</v>
      </c>
    </row>
    <row r="278" spans="1:12">
      <c r="A278" s="23" t="s">
        <v>767</v>
      </c>
      <c r="B278" s="24" t="s">
        <v>359</v>
      </c>
      <c r="C278" s="69" t="s">
        <v>370</v>
      </c>
      <c r="D278" s="47" t="s">
        <v>376</v>
      </c>
      <c r="E278" s="47" t="s">
        <v>386</v>
      </c>
      <c r="F278" s="47" t="s">
        <v>399</v>
      </c>
      <c r="G278" s="48" t="s">
        <v>452</v>
      </c>
      <c r="H278" s="51" t="s">
        <v>370</v>
      </c>
      <c r="I278" s="52" t="s">
        <v>404</v>
      </c>
      <c r="J278" s="52" t="s">
        <v>377</v>
      </c>
      <c r="K278" s="52" t="s">
        <v>926</v>
      </c>
      <c r="L278" s="53" t="s">
        <v>545</v>
      </c>
    </row>
    <row r="279" spans="1:12">
      <c r="A279" s="23" t="s">
        <v>768</v>
      </c>
      <c r="B279" s="24" t="s">
        <v>359</v>
      </c>
      <c r="C279" s="69" t="s">
        <v>369</v>
      </c>
      <c r="D279" s="47" t="s">
        <v>377</v>
      </c>
      <c r="E279" s="47" t="s">
        <v>386</v>
      </c>
      <c r="F279" s="47" t="s">
        <v>400</v>
      </c>
      <c r="G279" s="48" t="s">
        <v>463</v>
      </c>
      <c r="H279" s="51" t="s">
        <v>369</v>
      </c>
      <c r="I279" s="52" t="s">
        <v>404</v>
      </c>
      <c r="J279" s="52" t="s">
        <v>408</v>
      </c>
      <c r="K279" s="52" t="s">
        <v>924</v>
      </c>
      <c r="L279" s="53" t="s">
        <v>539</v>
      </c>
    </row>
    <row r="280" spans="1:12">
      <c r="A280" s="23" t="s">
        <v>769</v>
      </c>
      <c r="B280" s="24" t="s">
        <v>359</v>
      </c>
      <c r="C280" s="69" t="s">
        <v>367</v>
      </c>
      <c r="D280" s="47" t="s">
        <v>376</v>
      </c>
      <c r="E280" s="47" t="s">
        <v>386</v>
      </c>
      <c r="F280" s="47" t="s">
        <v>393</v>
      </c>
      <c r="G280" s="48" t="s">
        <v>427</v>
      </c>
      <c r="H280" s="51" t="s">
        <v>367</v>
      </c>
      <c r="I280" s="52" t="s">
        <v>404</v>
      </c>
      <c r="J280" s="52" t="s">
        <v>407</v>
      </c>
      <c r="K280" s="52" t="s">
        <v>923</v>
      </c>
      <c r="L280" s="53" t="s">
        <v>495</v>
      </c>
    </row>
    <row r="281" spans="1:12">
      <c r="A281" s="23" t="s">
        <v>770</v>
      </c>
      <c r="B281" s="24" t="s">
        <v>359</v>
      </c>
      <c r="C281" s="69" t="s">
        <v>368</v>
      </c>
      <c r="D281" s="47" t="s">
        <v>376</v>
      </c>
      <c r="E281" s="47" t="s">
        <v>386</v>
      </c>
      <c r="F281" s="47" t="s">
        <v>400</v>
      </c>
      <c r="G281" s="48" t="s">
        <v>415</v>
      </c>
      <c r="H281" s="51" t="s">
        <v>368</v>
      </c>
      <c r="I281" s="52" t="s">
        <v>404</v>
      </c>
      <c r="J281" s="52" t="s">
        <v>377</v>
      </c>
      <c r="K281" s="52" t="s">
        <v>924</v>
      </c>
      <c r="L281" s="53" t="s">
        <v>515</v>
      </c>
    </row>
    <row r="282" spans="1:12">
      <c r="A282" s="23" t="s">
        <v>771</v>
      </c>
      <c r="B282" s="24" t="s">
        <v>359</v>
      </c>
      <c r="C282" s="69" t="s">
        <v>368</v>
      </c>
      <c r="D282" s="47" t="s">
        <v>376</v>
      </c>
      <c r="E282" s="47" t="s">
        <v>979</v>
      </c>
      <c r="F282" s="47" t="s">
        <v>400</v>
      </c>
      <c r="G282" s="48" t="s">
        <v>443</v>
      </c>
      <c r="H282" s="51" t="s">
        <v>368</v>
      </c>
      <c r="I282" s="52" t="s">
        <v>404</v>
      </c>
      <c r="J282" s="52" t="s">
        <v>408</v>
      </c>
      <c r="K282" s="52" t="s">
        <v>926</v>
      </c>
      <c r="L282" s="53" t="s">
        <v>526</v>
      </c>
    </row>
    <row r="283" spans="1:12">
      <c r="A283" s="23" t="s">
        <v>772</v>
      </c>
      <c r="B283" s="24" t="s">
        <v>359</v>
      </c>
      <c r="C283" s="69" t="s">
        <v>368</v>
      </c>
      <c r="D283" s="47" t="s">
        <v>377</v>
      </c>
      <c r="E283" s="47" t="s">
        <v>386</v>
      </c>
      <c r="F283" s="47" t="s">
        <v>400</v>
      </c>
      <c r="G283" s="48" t="s">
        <v>416</v>
      </c>
      <c r="H283" s="51" t="s">
        <v>368</v>
      </c>
      <c r="I283" s="52" t="s">
        <v>404</v>
      </c>
      <c r="J283" s="52" t="s">
        <v>377</v>
      </c>
      <c r="K283" s="52" t="s">
        <v>923</v>
      </c>
      <c r="L283" s="53" t="s">
        <v>519</v>
      </c>
    </row>
    <row r="284" spans="1:12">
      <c r="A284" s="23" t="s">
        <v>773</v>
      </c>
      <c r="B284" s="24" t="s">
        <v>359</v>
      </c>
      <c r="C284" s="69" t="s">
        <v>368</v>
      </c>
      <c r="D284" s="47" t="s">
        <v>376</v>
      </c>
      <c r="E284" s="47" t="s">
        <v>979</v>
      </c>
      <c r="F284" s="47" t="s">
        <v>400</v>
      </c>
      <c r="G284" s="48" t="s">
        <v>443</v>
      </c>
      <c r="H284" s="51" t="s">
        <v>368</v>
      </c>
      <c r="I284" s="52" t="s">
        <v>404</v>
      </c>
      <c r="J284" s="52" t="s">
        <v>407</v>
      </c>
      <c r="K284" s="52" t="s">
        <v>926</v>
      </c>
      <c r="L284" s="53" t="s">
        <v>521</v>
      </c>
    </row>
    <row r="285" spans="1:12">
      <c r="A285" s="23" t="s">
        <v>774</v>
      </c>
      <c r="B285" s="24" t="s">
        <v>362</v>
      </c>
      <c r="C285" s="69" t="s">
        <v>368</v>
      </c>
      <c r="D285" s="47" t="s">
        <v>377</v>
      </c>
      <c r="E285" s="47" t="s">
        <v>386</v>
      </c>
      <c r="F285" s="47" t="s">
        <v>396</v>
      </c>
      <c r="G285" s="48" t="s">
        <v>470</v>
      </c>
      <c r="H285" s="51" t="s">
        <v>368</v>
      </c>
      <c r="I285" s="52" t="s">
        <v>404</v>
      </c>
      <c r="J285" s="52" t="s">
        <v>377</v>
      </c>
      <c r="K285" s="52" t="s">
        <v>923</v>
      </c>
      <c r="L285" s="53" t="s">
        <v>519</v>
      </c>
    </row>
    <row r="286" spans="1:12">
      <c r="A286" s="23" t="s">
        <v>775</v>
      </c>
      <c r="B286" s="24" t="s">
        <v>360</v>
      </c>
      <c r="C286" s="69" t="s">
        <v>367</v>
      </c>
      <c r="D286" s="47" t="s">
        <v>378</v>
      </c>
      <c r="E286" s="47" t="s">
        <v>384</v>
      </c>
      <c r="F286" s="47" t="s">
        <v>981</v>
      </c>
      <c r="G286" s="48" t="s">
        <v>435</v>
      </c>
      <c r="H286" s="51" t="s">
        <v>367</v>
      </c>
      <c r="I286" s="52" t="s">
        <v>403</v>
      </c>
      <c r="J286" s="52" t="s">
        <v>377</v>
      </c>
      <c r="K286" s="52" t="s">
        <v>924</v>
      </c>
      <c r="L286" s="53" t="s">
        <v>500</v>
      </c>
    </row>
    <row r="287" spans="1:12">
      <c r="A287" s="23" t="s">
        <v>776</v>
      </c>
      <c r="B287" s="24" t="s">
        <v>360</v>
      </c>
      <c r="C287" s="69" t="s">
        <v>367</v>
      </c>
      <c r="D287" s="47" t="s">
        <v>378</v>
      </c>
      <c r="E287" s="47" t="s">
        <v>384</v>
      </c>
      <c r="F287" s="47" t="s">
        <v>981</v>
      </c>
      <c r="G287" s="48" t="s">
        <v>435</v>
      </c>
      <c r="H287" s="51" t="s">
        <v>367</v>
      </c>
      <c r="I287" s="52" t="s">
        <v>403</v>
      </c>
      <c r="J287" s="52" t="s">
        <v>407</v>
      </c>
      <c r="K287" s="52" t="s">
        <v>929</v>
      </c>
      <c r="L287" s="53" t="s">
        <v>511</v>
      </c>
    </row>
    <row r="288" spans="1:12">
      <c r="A288" s="23" t="s">
        <v>777</v>
      </c>
      <c r="B288" s="24" t="s">
        <v>360</v>
      </c>
      <c r="C288" s="69" t="s">
        <v>367</v>
      </c>
      <c r="D288" s="47" t="s">
        <v>378</v>
      </c>
      <c r="E288" s="47" t="s">
        <v>384</v>
      </c>
      <c r="F288" s="47" t="s">
        <v>981</v>
      </c>
      <c r="G288" s="48" t="s">
        <v>435</v>
      </c>
      <c r="H288" s="51" t="s">
        <v>367</v>
      </c>
      <c r="I288" s="52" t="s">
        <v>403</v>
      </c>
      <c r="J288" s="52" t="s">
        <v>407</v>
      </c>
      <c r="K288" s="52" t="s">
        <v>928</v>
      </c>
      <c r="L288" s="53" t="s">
        <v>505</v>
      </c>
    </row>
    <row r="289" spans="1:12">
      <c r="A289" s="23" t="s">
        <v>778</v>
      </c>
      <c r="B289" s="24" t="s">
        <v>360</v>
      </c>
      <c r="C289" s="69" t="s">
        <v>367</v>
      </c>
      <c r="D289" s="47" t="s">
        <v>378</v>
      </c>
      <c r="E289" s="47" t="s">
        <v>384</v>
      </c>
      <c r="F289" s="47" t="s">
        <v>981</v>
      </c>
      <c r="G289" s="48" t="s">
        <v>435</v>
      </c>
      <c r="H289" s="51" t="s">
        <v>367</v>
      </c>
      <c r="I289" s="52" t="s">
        <v>403</v>
      </c>
      <c r="J289" s="52" t="s">
        <v>407</v>
      </c>
      <c r="K289" s="52" t="s">
        <v>929</v>
      </c>
      <c r="L289" s="53" t="s">
        <v>511</v>
      </c>
    </row>
    <row r="290" spans="1:12">
      <c r="A290" s="23" t="s">
        <v>779</v>
      </c>
      <c r="B290" s="24" t="s">
        <v>359</v>
      </c>
      <c r="C290" s="69" t="s">
        <v>369</v>
      </c>
      <c r="D290" s="47" t="s">
        <v>377</v>
      </c>
      <c r="E290" s="47" t="s">
        <v>386</v>
      </c>
      <c r="F290" s="47" t="s">
        <v>400</v>
      </c>
      <c r="G290" s="48" t="s">
        <v>463</v>
      </c>
      <c r="H290" s="51" t="s">
        <v>369</v>
      </c>
      <c r="I290" s="52" t="s">
        <v>404</v>
      </c>
      <c r="J290" s="52" t="s">
        <v>377</v>
      </c>
      <c r="K290" s="52" t="s">
        <v>923</v>
      </c>
      <c r="L290" s="53" t="s">
        <v>534</v>
      </c>
    </row>
    <row r="291" spans="1:12">
      <c r="A291" s="23" t="s">
        <v>780</v>
      </c>
      <c r="B291" s="24" t="s">
        <v>360</v>
      </c>
      <c r="C291" s="69" t="s">
        <v>367</v>
      </c>
      <c r="D291" s="47" t="s">
        <v>378</v>
      </c>
      <c r="E291" s="47" t="s">
        <v>384</v>
      </c>
      <c r="F291" s="47" t="s">
        <v>981</v>
      </c>
      <c r="G291" s="48" t="s">
        <v>435</v>
      </c>
      <c r="H291" s="51" t="s">
        <v>367</v>
      </c>
      <c r="I291" s="52" t="s">
        <v>403</v>
      </c>
      <c r="J291" s="52" t="s">
        <v>377</v>
      </c>
      <c r="K291" s="52" t="s">
        <v>923</v>
      </c>
      <c r="L291" s="53" t="s">
        <v>504</v>
      </c>
    </row>
    <row r="292" spans="1:12">
      <c r="A292" s="23" t="s">
        <v>781</v>
      </c>
      <c r="B292" s="24" t="s">
        <v>360</v>
      </c>
      <c r="C292" s="69" t="s">
        <v>367</v>
      </c>
      <c r="D292" s="47" t="s">
        <v>378</v>
      </c>
      <c r="E292" s="47" t="s">
        <v>384</v>
      </c>
      <c r="F292" s="47" t="s">
        <v>981</v>
      </c>
      <c r="G292" s="48" t="s">
        <v>435</v>
      </c>
      <c r="H292" s="51" t="s">
        <v>367</v>
      </c>
      <c r="I292" s="52" t="s">
        <v>403</v>
      </c>
      <c r="J292" s="52" t="s">
        <v>407</v>
      </c>
      <c r="K292" s="52" t="s">
        <v>386</v>
      </c>
      <c r="L292" s="53" t="s">
        <v>509</v>
      </c>
    </row>
    <row r="293" spans="1:12">
      <c r="A293" s="23" t="s">
        <v>782</v>
      </c>
      <c r="B293" s="24" t="s">
        <v>360</v>
      </c>
      <c r="C293" s="69" t="s">
        <v>367</v>
      </c>
      <c r="D293" s="47" t="s">
        <v>377</v>
      </c>
      <c r="E293" s="47" t="s">
        <v>386</v>
      </c>
      <c r="F293" s="47" t="s">
        <v>400</v>
      </c>
      <c r="G293" s="48" t="s">
        <v>474</v>
      </c>
      <c r="H293" s="51" t="s">
        <v>367</v>
      </c>
      <c r="I293" s="52" t="s">
        <v>404</v>
      </c>
      <c r="J293" s="52" t="s">
        <v>407</v>
      </c>
      <c r="K293" s="52" t="s">
        <v>923</v>
      </c>
      <c r="L293" s="53" t="s">
        <v>495</v>
      </c>
    </row>
    <row r="294" spans="1:12">
      <c r="A294" s="23" t="s">
        <v>783</v>
      </c>
      <c r="B294" s="24" t="s">
        <v>359</v>
      </c>
      <c r="C294" s="69" t="s">
        <v>368</v>
      </c>
      <c r="D294" s="47" t="s">
        <v>377</v>
      </c>
      <c r="E294" s="47" t="s">
        <v>386</v>
      </c>
      <c r="F294" s="47" t="s">
        <v>400</v>
      </c>
      <c r="G294" s="48" t="s">
        <v>416</v>
      </c>
      <c r="H294" s="51" t="s">
        <v>368</v>
      </c>
      <c r="I294" s="52" t="s">
        <v>404</v>
      </c>
      <c r="J294" s="52" t="s">
        <v>377</v>
      </c>
      <c r="K294" s="52" t="s">
        <v>923</v>
      </c>
      <c r="L294" s="53" t="s">
        <v>519</v>
      </c>
    </row>
    <row r="295" spans="1:12">
      <c r="A295" s="23" t="s">
        <v>784</v>
      </c>
      <c r="B295" s="24" t="s">
        <v>359</v>
      </c>
      <c r="C295" s="69" t="s">
        <v>368</v>
      </c>
      <c r="D295" s="47" t="s">
        <v>377</v>
      </c>
      <c r="E295" s="47" t="s">
        <v>386</v>
      </c>
      <c r="F295" s="47" t="s">
        <v>399</v>
      </c>
      <c r="G295" s="48" t="s">
        <v>464</v>
      </c>
      <c r="H295" s="51" t="s">
        <v>368</v>
      </c>
      <c r="I295" s="52" t="s">
        <v>404</v>
      </c>
      <c r="J295" s="52" t="s">
        <v>407</v>
      </c>
      <c r="K295" s="52" t="s">
        <v>926</v>
      </c>
      <c r="L295" s="53" t="s">
        <v>521</v>
      </c>
    </row>
    <row r="296" spans="1:12">
      <c r="A296" s="23" t="s">
        <v>785</v>
      </c>
      <c r="B296" s="24" t="s">
        <v>359</v>
      </c>
      <c r="C296" s="69" t="s">
        <v>369</v>
      </c>
      <c r="D296" s="47" t="s">
        <v>376</v>
      </c>
      <c r="E296" s="47" t="s">
        <v>979</v>
      </c>
      <c r="F296" s="47" t="s">
        <v>394</v>
      </c>
      <c r="G296" s="48" t="s">
        <v>440</v>
      </c>
      <c r="H296" s="51" t="s">
        <v>369</v>
      </c>
      <c r="I296" s="52" t="s">
        <v>404</v>
      </c>
      <c r="J296" s="52" t="s">
        <v>377</v>
      </c>
      <c r="K296" s="52" t="s">
        <v>923</v>
      </c>
      <c r="L296" s="53" t="s">
        <v>534</v>
      </c>
    </row>
    <row r="297" spans="1:12">
      <c r="A297" s="23" t="s">
        <v>909</v>
      </c>
      <c r="B297" s="24" t="s">
        <v>359</v>
      </c>
      <c r="C297" s="69" t="s">
        <v>369</v>
      </c>
      <c r="D297" s="47" t="s">
        <v>376</v>
      </c>
      <c r="E297" s="47" t="s">
        <v>979</v>
      </c>
      <c r="F297" s="47" t="s">
        <v>400</v>
      </c>
      <c r="G297" s="48" t="s">
        <v>441</v>
      </c>
      <c r="H297" s="51" t="s">
        <v>369</v>
      </c>
      <c r="I297" s="52" t="s">
        <v>404</v>
      </c>
      <c r="J297" s="52" t="s">
        <v>377</v>
      </c>
      <c r="K297" s="52" t="s">
        <v>924</v>
      </c>
      <c r="L297" s="53" t="s">
        <v>531</v>
      </c>
    </row>
    <row r="298" spans="1:12">
      <c r="A298" s="23" t="s">
        <v>786</v>
      </c>
      <c r="B298" s="24" t="s">
        <v>359</v>
      </c>
      <c r="C298" s="69" t="s">
        <v>368</v>
      </c>
      <c r="D298" s="47" t="s">
        <v>377</v>
      </c>
      <c r="E298" s="47" t="s">
        <v>386</v>
      </c>
      <c r="F298" s="47" t="s">
        <v>399</v>
      </c>
      <c r="G298" s="48" t="s">
        <v>464</v>
      </c>
      <c r="H298" s="51" t="s">
        <v>368</v>
      </c>
      <c r="I298" s="52" t="s">
        <v>404</v>
      </c>
      <c r="J298" s="52" t="s">
        <v>377</v>
      </c>
      <c r="K298" s="52" t="s">
        <v>923</v>
      </c>
      <c r="L298" s="53" t="s">
        <v>519</v>
      </c>
    </row>
    <row r="299" spans="1:12">
      <c r="A299" s="23" t="s">
        <v>787</v>
      </c>
      <c r="B299" s="24" t="s">
        <v>360</v>
      </c>
      <c r="C299" s="69" t="s">
        <v>367</v>
      </c>
      <c r="D299" s="47" t="s">
        <v>378</v>
      </c>
      <c r="E299" s="47" t="s">
        <v>384</v>
      </c>
      <c r="F299" s="47" t="s">
        <v>981</v>
      </c>
      <c r="G299" s="48" t="s">
        <v>435</v>
      </c>
      <c r="H299" s="51" t="s">
        <v>367</v>
      </c>
      <c r="I299" s="52" t="s">
        <v>403</v>
      </c>
      <c r="J299" s="52" t="s">
        <v>377</v>
      </c>
      <c r="K299" s="52" t="s">
        <v>923</v>
      </c>
      <c r="L299" s="53" t="s">
        <v>504</v>
      </c>
    </row>
    <row r="300" spans="1:12">
      <c r="A300" s="23" t="s">
        <v>920</v>
      </c>
      <c r="B300" s="24" t="s">
        <v>359</v>
      </c>
      <c r="C300" s="69" t="s">
        <v>370</v>
      </c>
      <c r="D300" s="47" t="s">
        <v>376</v>
      </c>
      <c r="E300" s="47" t="s">
        <v>979</v>
      </c>
      <c r="F300" s="47" t="s">
        <v>400</v>
      </c>
      <c r="G300" s="48" t="s">
        <v>438</v>
      </c>
      <c r="H300" s="51" t="s">
        <v>370</v>
      </c>
      <c r="I300" s="52" t="s">
        <v>404</v>
      </c>
      <c r="J300" s="52" t="s">
        <v>408</v>
      </c>
      <c r="K300" s="52" t="s">
        <v>924</v>
      </c>
      <c r="L300" s="53" t="s">
        <v>552</v>
      </c>
    </row>
    <row r="301" spans="1:12">
      <c r="A301" s="23" t="s">
        <v>788</v>
      </c>
      <c r="B301" s="24" t="s">
        <v>359</v>
      </c>
      <c r="C301" s="69" t="s">
        <v>370</v>
      </c>
      <c r="D301" s="47" t="s">
        <v>376</v>
      </c>
      <c r="E301" s="47" t="s">
        <v>979</v>
      </c>
      <c r="F301" s="47" t="s">
        <v>394</v>
      </c>
      <c r="G301" s="48" t="s">
        <v>439</v>
      </c>
      <c r="H301" s="51" t="s">
        <v>370</v>
      </c>
      <c r="I301" s="52" t="s">
        <v>404</v>
      </c>
      <c r="J301" s="52" t="s">
        <v>408</v>
      </c>
      <c r="K301" s="52" t="s">
        <v>924</v>
      </c>
      <c r="L301" s="53" t="s">
        <v>552</v>
      </c>
    </row>
    <row r="302" spans="1:12">
      <c r="A302" s="23" t="s">
        <v>789</v>
      </c>
      <c r="B302" s="24" t="s">
        <v>359</v>
      </c>
      <c r="C302" s="69" t="s">
        <v>368</v>
      </c>
      <c r="D302" s="47" t="s">
        <v>376</v>
      </c>
      <c r="E302" s="47" t="s">
        <v>386</v>
      </c>
      <c r="F302" s="47" t="s">
        <v>399</v>
      </c>
      <c r="G302" s="48" t="s">
        <v>414</v>
      </c>
      <c r="H302" s="51" t="s">
        <v>368</v>
      </c>
      <c r="I302" s="52" t="s">
        <v>404</v>
      </c>
      <c r="J302" s="52" t="s">
        <v>407</v>
      </c>
      <c r="K302" s="52" t="s">
        <v>924</v>
      </c>
      <c r="L302" s="53" t="s">
        <v>520</v>
      </c>
    </row>
    <row r="303" spans="1:12">
      <c r="A303" s="23" t="s">
        <v>790</v>
      </c>
      <c r="B303" s="24" t="s">
        <v>359</v>
      </c>
      <c r="C303" s="69" t="s">
        <v>369</v>
      </c>
      <c r="D303" s="47" t="s">
        <v>376</v>
      </c>
      <c r="E303" s="47" t="s">
        <v>979</v>
      </c>
      <c r="F303" s="47" t="s">
        <v>400</v>
      </c>
      <c r="G303" s="48" t="s">
        <v>441</v>
      </c>
      <c r="H303" s="51" t="s">
        <v>369</v>
      </c>
      <c r="I303" s="52" t="s">
        <v>404</v>
      </c>
      <c r="J303" s="52" t="s">
        <v>408</v>
      </c>
      <c r="K303" s="52" t="s">
        <v>924</v>
      </c>
      <c r="L303" s="53" t="s">
        <v>539</v>
      </c>
    </row>
    <row r="304" spans="1:12">
      <c r="A304" s="23" t="s">
        <v>791</v>
      </c>
      <c r="B304" s="24" t="s">
        <v>360</v>
      </c>
      <c r="C304" s="69" t="s">
        <v>367</v>
      </c>
      <c r="D304" s="47" t="s">
        <v>377</v>
      </c>
      <c r="E304" s="47" t="s">
        <v>386</v>
      </c>
      <c r="F304" s="47" t="s">
        <v>393</v>
      </c>
      <c r="G304" s="48" t="s">
        <v>423</v>
      </c>
      <c r="H304" s="51" t="s">
        <v>367</v>
      </c>
      <c r="I304" s="52" t="s">
        <v>404</v>
      </c>
      <c r="J304" s="52" t="s">
        <v>407</v>
      </c>
      <c r="K304" s="52" t="s">
        <v>924</v>
      </c>
      <c r="L304" s="53" t="s">
        <v>492</v>
      </c>
    </row>
    <row r="305" spans="1:12">
      <c r="A305" s="23" t="s">
        <v>884</v>
      </c>
      <c r="B305" s="24" t="s">
        <v>359</v>
      </c>
      <c r="C305" s="69" t="s">
        <v>368</v>
      </c>
      <c r="D305" s="47" t="s">
        <v>376</v>
      </c>
      <c r="E305" s="47" t="s">
        <v>386</v>
      </c>
      <c r="F305" s="47" t="s">
        <v>399</v>
      </c>
      <c r="G305" s="48" t="s">
        <v>414</v>
      </c>
      <c r="H305" s="51" t="s">
        <v>368</v>
      </c>
      <c r="I305" s="52" t="s">
        <v>404</v>
      </c>
      <c r="J305" s="52" t="s">
        <v>407</v>
      </c>
      <c r="K305" s="52" t="s">
        <v>924</v>
      </c>
      <c r="L305" s="53" t="s">
        <v>520</v>
      </c>
    </row>
    <row r="306" spans="1:12">
      <c r="A306" s="23" t="s">
        <v>792</v>
      </c>
      <c r="B306" s="24" t="s">
        <v>359</v>
      </c>
      <c r="C306" s="69" t="s">
        <v>368</v>
      </c>
      <c r="D306" s="47" t="s">
        <v>377</v>
      </c>
      <c r="E306" s="47" t="s">
        <v>386</v>
      </c>
      <c r="F306" s="47" t="s">
        <v>399</v>
      </c>
      <c r="G306" s="48" t="s">
        <v>464</v>
      </c>
      <c r="H306" s="51" t="s">
        <v>368</v>
      </c>
      <c r="I306" s="52" t="s">
        <v>404</v>
      </c>
      <c r="J306" s="52" t="s">
        <v>377</v>
      </c>
      <c r="K306" s="52" t="s">
        <v>924</v>
      </c>
      <c r="L306" s="53" t="s">
        <v>515</v>
      </c>
    </row>
    <row r="307" spans="1:12">
      <c r="A307" s="23" t="s">
        <v>793</v>
      </c>
      <c r="B307" s="24" t="s">
        <v>359</v>
      </c>
      <c r="C307" s="69" t="s">
        <v>368</v>
      </c>
      <c r="D307" s="47" t="s">
        <v>376</v>
      </c>
      <c r="E307" s="47" t="s">
        <v>386</v>
      </c>
      <c r="F307" s="47" t="s">
        <v>399</v>
      </c>
      <c r="G307" s="48" t="s">
        <v>414</v>
      </c>
      <c r="H307" s="51" t="s">
        <v>368</v>
      </c>
      <c r="I307" s="52" t="s">
        <v>404</v>
      </c>
      <c r="J307" s="52" t="s">
        <v>407</v>
      </c>
      <c r="K307" s="52" t="s">
        <v>924</v>
      </c>
      <c r="L307" s="53" t="s">
        <v>520</v>
      </c>
    </row>
    <row r="308" spans="1:12">
      <c r="A308" s="23" t="s">
        <v>794</v>
      </c>
      <c r="B308" s="24" t="s">
        <v>359</v>
      </c>
      <c r="C308" s="69" t="s">
        <v>370</v>
      </c>
      <c r="D308" s="47" t="s">
        <v>377</v>
      </c>
      <c r="E308" s="47" t="s">
        <v>386</v>
      </c>
      <c r="F308" s="47" t="s">
        <v>399</v>
      </c>
      <c r="G308" s="48" t="s">
        <v>479</v>
      </c>
      <c r="H308" s="51" t="s">
        <v>370</v>
      </c>
      <c r="I308" s="52" t="s">
        <v>404</v>
      </c>
      <c r="J308" s="52" t="s">
        <v>377</v>
      </c>
      <c r="K308" s="52" t="s">
        <v>924</v>
      </c>
      <c r="L308" s="53" t="s">
        <v>544</v>
      </c>
    </row>
    <row r="309" spans="1:12">
      <c r="A309" s="23" t="s">
        <v>795</v>
      </c>
      <c r="B309" s="24" t="s">
        <v>359</v>
      </c>
      <c r="C309" s="69" t="s">
        <v>369</v>
      </c>
      <c r="D309" s="47" t="s">
        <v>376</v>
      </c>
      <c r="E309" s="47" t="s">
        <v>979</v>
      </c>
      <c r="F309" s="47" t="s">
        <v>400</v>
      </c>
      <c r="G309" s="48" t="s">
        <v>441</v>
      </c>
      <c r="H309" s="51" t="s">
        <v>369</v>
      </c>
      <c r="I309" s="52" t="s">
        <v>404</v>
      </c>
      <c r="J309" s="52" t="s">
        <v>408</v>
      </c>
      <c r="K309" s="52" t="s">
        <v>923</v>
      </c>
      <c r="L309" s="53" t="s">
        <v>542</v>
      </c>
    </row>
    <row r="310" spans="1:12">
      <c r="A310" s="23" t="s">
        <v>796</v>
      </c>
      <c r="B310" s="24" t="s">
        <v>359</v>
      </c>
      <c r="C310" s="69" t="s">
        <v>368</v>
      </c>
      <c r="D310" s="47" t="s">
        <v>376</v>
      </c>
      <c r="E310" s="47" t="s">
        <v>979</v>
      </c>
      <c r="F310" s="47" t="s">
        <v>400</v>
      </c>
      <c r="G310" s="48" t="s">
        <v>443</v>
      </c>
      <c r="H310" s="51" t="s">
        <v>368</v>
      </c>
      <c r="I310" s="52" t="s">
        <v>404</v>
      </c>
      <c r="J310" s="52" t="s">
        <v>377</v>
      </c>
      <c r="K310" s="52" t="s">
        <v>924</v>
      </c>
      <c r="L310" s="53" t="s">
        <v>515</v>
      </c>
    </row>
    <row r="311" spans="1:12">
      <c r="A311" s="23" t="s">
        <v>910</v>
      </c>
      <c r="B311" s="24" t="s">
        <v>359</v>
      </c>
      <c r="C311" s="69" t="s">
        <v>370</v>
      </c>
      <c r="D311" s="47" t="s">
        <v>376</v>
      </c>
      <c r="E311" s="47" t="s">
        <v>979</v>
      </c>
      <c r="F311" s="47" t="s">
        <v>400</v>
      </c>
      <c r="G311" s="48" t="s">
        <v>438</v>
      </c>
      <c r="H311" s="51" t="s">
        <v>370</v>
      </c>
      <c r="I311" s="52" t="s">
        <v>404</v>
      </c>
      <c r="J311" s="52" t="s">
        <v>408</v>
      </c>
      <c r="K311" s="52" t="s">
        <v>924</v>
      </c>
      <c r="L311" s="53" t="s">
        <v>552</v>
      </c>
    </row>
    <row r="312" spans="1:12">
      <c r="A312" s="23" t="s">
        <v>797</v>
      </c>
      <c r="B312" s="24" t="s">
        <v>359</v>
      </c>
      <c r="C312" s="69" t="s">
        <v>368</v>
      </c>
      <c r="D312" s="47" t="s">
        <v>377</v>
      </c>
      <c r="E312" s="47" t="s">
        <v>979</v>
      </c>
      <c r="F312" s="47" t="s">
        <v>400</v>
      </c>
      <c r="G312" s="48" t="s">
        <v>455</v>
      </c>
      <c r="H312" s="51" t="s">
        <v>368</v>
      </c>
      <c r="I312" s="52" t="s">
        <v>404</v>
      </c>
      <c r="J312" s="52" t="s">
        <v>377</v>
      </c>
      <c r="K312" s="52" t="s">
        <v>923</v>
      </c>
      <c r="L312" s="53" t="s">
        <v>519</v>
      </c>
    </row>
    <row r="313" spans="1:12">
      <c r="A313" s="23" t="s">
        <v>798</v>
      </c>
      <c r="B313" s="24" t="s">
        <v>360</v>
      </c>
      <c r="C313" s="69" t="s">
        <v>367</v>
      </c>
      <c r="D313" s="47" t="s">
        <v>378</v>
      </c>
      <c r="E313" s="47" t="s">
        <v>384</v>
      </c>
      <c r="F313" s="47" t="s">
        <v>981</v>
      </c>
      <c r="G313" s="48" t="s">
        <v>435</v>
      </c>
      <c r="H313" s="51" t="s">
        <v>367</v>
      </c>
      <c r="I313" s="52" t="s">
        <v>403</v>
      </c>
      <c r="J313" s="52" t="s">
        <v>407</v>
      </c>
      <c r="K313" s="52" t="s">
        <v>923</v>
      </c>
      <c r="L313" s="53" t="s">
        <v>510</v>
      </c>
    </row>
    <row r="314" spans="1:12">
      <c r="A314" s="23" t="s">
        <v>799</v>
      </c>
      <c r="B314" s="24" t="s">
        <v>360</v>
      </c>
      <c r="C314" s="69" t="s">
        <v>367</v>
      </c>
      <c r="D314" s="47" t="s">
        <v>378</v>
      </c>
      <c r="E314" s="47" t="s">
        <v>384</v>
      </c>
      <c r="F314" s="47" t="s">
        <v>399</v>
      </c>
      <c r="G314" s="48" t="s">
        <v>436</v>
      </c>
      <c r="H314" s="51" t="s">
        <v>367</v>
      </c>
      <c r="I314" s="52" t="s">
        <v>403</v>
      </c>
      <c r="J314" s="52" t="s">
        <v>407</v>
      </c>
      <c r="K314" s="52" t="s">
        <v>929</v>
      </c>
      <c r="L314" s="53" t="s">
        <v>511</v>
      </c>
    </row>
    <row r="315" spans="1:12">
      <c r="A315" s="23" t="s">
        <v>800</v>
      </c>
      <c r="B315" s="24" t="s">
        <v>363</v>
      </c>
      <c r="C315" s="69" t="s">
        <v>370</v>
      </c>
      <c r="D315" s="47" t="s">
        <v>376</v>
      </c>
      <c r="E315" s="47" t="s">
        <v>988</v>
      </c>
      <c r="F315" s="47" t="s">
        <v>393</v>
      </c>
      <c r="G315" s="48" t="s">
        <v>478</v>
      </c>
      <c r="H315" s="51" t="s">
        <v>370</v>
      </c>
      <c r="I315" s="52" t="s">
        <v>404</v>
      </c>
      <c r="J315" s="52" t="s">
        <v>407</v>
      </c>
      <c r="K315" s="52" t="s">
        <v>386</v>
      </c>
      <c r="L315" s="53" t="s">
        <v>550</v>
      </c>
    </row>
    <row r="316" spans="1:12">
      <c r="A316" s="23" t="s">
        <v>911</v>
      </c>
      <c r="B316" s="24" t="s">
        <v>359</v>
      </c>
      <c r="C316" s="69" t="s">
        <v>370</v>
      </c>
      <c r="D316" s="47" t="s">
        <v>377</v>
      </c>
      <c r="E316" s="47" t="s">
        <v>979</v>
      </c>
      <c r="F316" s="47" t="s">
        <v>400</v>
      </c>
      <c r="G316" s="48" t="s">
        <v>453</v>
      </c>
      <c r="H316" s="51" t="s">
        <v>370</v>
      </c>
      <c r="I316" s="52" t="s">
        <v>404</v>
      </c>
      <c r="J316" s="52" t="s">
        <v>408</v>
      </c>
      <c r="K316" s="52" t="s">
        <v>926</v>
      </c>
      <c r="L316" s="53" t="s">
        <v>553</v>
      </c>
    </row>
    <row r="317" spans="1:12">
      <c r="A317" s="23" t="s">
        <v>885</v>
      </c>
      <c r="B317" s="24" t="s">
        <v>360</v>
      </c>
      <c r="C317" s="69" t="s">
        <v>367</v>
      </c>
      <c r="D317" s="47" t="s">
        <v>378</v>
      </c>
      <c r="E317" s="47" t="s">
        <v>384</v>
      </c>
      <c r="F317" s="47" t="s">
        <v>981</v>
      </c>
      <c r="G317" s="48" t="s">
        <v>435</v>
      </c>
      <c r="H317" s="51" t="s">
        <v>367</v>
      </c>
      <c r="I317" s="52" t="s">
        <v>403</v>
      </c>
      <c r="J317" s="52" t="s">
        <v>407</v>
      </c>
      <c r="K317" s="52" t="s">
        <v>923</v>
      </c>
      <c r="L317" s="53" t="s">
        <v>510</v>
      </c>
    </row>
    <row r="318" spans="1:12">
      <c r="A318" s="23" t="s">
        <v>886</v>
      </c>
      <c r="B318" s="24" t="s">
        <v>359</v>
      </c>
      <c r="C318" s="69" t="s">
        <v>369</v>
      </c>
      <c r="D318" s="47" t="s">
        <v>377</v>
      </c>
      <c r="E318" s="47" t="s">
        <v>979</v>
      </c>
      <c r="F318" s="47" t="s">
        <v>399</v>
      </c>
      <c r="G318" s="48" t="s">
        <v>460</v>
      </c>
      <c r="H318" s="51" t="s">
        <v>369</v>
      </c>
      <c r="I318" s="52" t="s">
        <v>404</v>
      </c>
      <c r="J318" s="52" t="s">
        <v>377</v>
      </c>
      <c r="K318" s="52" t="s">
        <v>923</v>
      </c>
      <c r="L318" s="53" t="s">
        <v>534</v>
      </c>
    </row>
    <row r="319" spans="1:12">
      <c r="A319" s="23" t="s">
        <v>887</v>
      </c>
      <c r="B319" s="24" t="s">
        <v>361</v>
      </c>
      <c r="C319" s="69" t="s">
        <v>367</v>
      </c>
      <c r="D319" s="47" t="s">
        <v>376</v>
      </c>
      <c r="E319" s="47" t="s">
        <v>987</v>
      </c>
      <c r="F319" s="47" t="s">
        <v>397</v>
      </c>
      <c r="G319" s="48" t="s">
        <v>469</v>
      </c>
      <c r="H319" s="51" t="s">
        <v>367</v>
      </c>
      <c r="I319" s="52" t="s">
        <v>403</v>
      </c>
      <c r="J319" s="52" t="s">
        <v>408</v>
      </c>
      <c r="K319" s="52" t="s">
        <v>923</v>
      </c>
      <c r="L319" s="53" t="s">
        <v>514</v>
      </c>
    </row>
    <row r="320" spans="1:12">
      <c r="A320" s="23" t="s">
        <v>801</v>
      </c>
      <c r="B320" s="24" t="s">
        <v>361</v>
      </c>
      <c r="C320" s="69" t="s">
        <v>367</v>
      </c>
      <c r="D320" s="47" t="s">
        <v>378</v>
      </c>
      <c r="E320" s="47" t="s">
        <v>987</v>
      </c>
      <c r="F320" s="47" t="s">
        <v>397</v>
      </c>
      <c r="G320" s="48" t="s">
        <v>476</v>
      </c>
      <c r="H320" s="51" t="s">
        <v>367</v>
      </c>
      <c r="I320" s="52" t="s">
        <v>403</v>
      </c>
      <c r="J320" s="52" t="s">
        <v>377</v>
      </c>
      <c r="K320" s="52" t="s">
        <v>923</v>
      </c>
      <c r="L320" s="53" t="s">
        <v>504</v>
      </c>
    </row>
    <row r="321" spans="1:12">
      <c r="A321" s="23" t="s">
        <v>802</v>
      </c>
      <c r="B321" s="24" t="s">
        <v>360</v>
      </c>
      <c r="C321" s="69" t="s">
        <v>367</v>
      </c>
      <c r="D321" s="47" t="s">
        <v>377</v>
      </c>
      <c r="E321" s="47" t="s">
        <v>384</v>
      </c>
      <c r="F321" s="47" t="s">
        <v>981</v>
      </c>
      <c r="G321" s="48" t="s">
        <v>434</v>
      </c>
      <c r="H321" s="51" t="s">
        <v>367</v>
      </c>
      <c r="I321" s="52" t="s">
        <v>404</v>
      </c>
      <c r="J321" s="52" t="s">
        <v>407</v>
      </c>
      <c r="K321" s="52" t="s">
        <v>924</v>
      </c>
      <c r="L321" s="53" t="s">
        <v>492</v>
      </c>
    </row>
    <row r="322" spans="1:12">
      <c r="A322" s="23" t="s">
        <v>803</v>
      </c>
      <c r="B322" s="24" t="s">
        <v>359</v>
      </c>
      <c r="C322" s="69" t="s">
        <v>370</v>
      </c>
      <c r="D322" s="47" t="s">
        <v>376</v>
      </c>
      <c r="E322" s="47" t="s">
        <v>979</v>
      </c>
      <c r="F322" s="47" t="s">
        <v>400</v>
      </c>
      <c r="G322" s="48" t="s">
        <v>438</v>
      </c>
      <c r="H322" s="51" t="s">
        <v>370</v>
      </c>
      <c r="I322" s="52" t="s">
        <v>404</v>
      </c>
      <c r="J322" s="52" t="s">
        <v>408</v>
      </c>
      <c r="K322" s="52" t="s">
        <v>924</v>
      </c>
      <c r="L322" s="53" t="s">
        <v>552</v>
      </c>
    </row>
    <row r="323" spans="1:12">
      <c r="A323" s="23" t="s">
        <v>804</v>
      </c>
      <c r="B323" s="24" t="s">
        <v>359</v>
      </c>
      <c r="C323" s="69" t="s">
        <v>369</v>
      </c>
      <c r="D323" s="47" t="s">
        <v>377</v>
      </c>
      <c r="E323" s="47" t="s">
        <v>979</v>
      </c>
      <c r="F323" s="47" t="s">
        <v>400</v>
      </c>
      <c r="G323" s="48" t="s">
        <v>451</v>
      </c>
      <c r="H323" s="51" t="s">
        <v>369</v>
      </c>
      <c r="I323" s="52" t="s">
        <v>404</v>
      </c>
      <c r="J323" s="52" t="s">
        <v>408</v>
      </c>
      <c r="K323" s="52" t="s">
        <v>924</v>
      </c>
      <c r="L323" s="53" t="s">
        <v>539</v>
      </c>
    </row>
    <row r="324" spans="1:12">
      <c r="A324" s="23" t="s">
        <v>805</v>
      </c>
      <c r="B324" s="24" t="s">
        <v>360</v>
      </c>
      <c r="C324" s="69" t="s">
        <v>367</v>
      </c>
      <c r="D324" s="47" t="s">
        <v>378</v>
      </c>
      <c r="E324" s="47" t="s">
        <v>384</v>
      </c>
      <c r="F324" s="47" t="s">
        <v>981</v>
      </c>
      <c r="G324" s="48" t="s">
        <v>435</v>
      </c>
      <c r="H324" s="51" t="s">
        <v>367</v>
      </c>
      <c r="I324" s="52" t="s">
        <v>403</v>
      </c>
      <c r="J324" s="52" t="s">
        <v>407</v>
      </c>
      <c r="K324" s="52" t="s">
        <v>386</v>
      </c>
      <c r="L324" s="53" t="s">
        <v>509</v>
      </c>
    </row>
    <row r="325" spans="1:12">
      <c r="A325" s="23" t="s">
        <v>806</v>
      </c>
      <c r="B325" s="24" t="s">
        <v>359</v>
      </c>
      <c r="C325" s="69" t="s">
        <v>370</v>
      </c>
      <c r="D325" s="47" t="s">
        <v>377</v>
      </c>
      <c r="E325" s="47" t="s">
        <v>979</v>
      </c>
      <c r="F325" s="47" t="s">
        <v>399</v>
      </c>
      <c r="G325" s="48" t="s">
        <v>456</v>
      </c>
      <c r="H325" s="51" t="s">
        <v>370</v>
      </c>
      <c r="I325" s="52" t="s">
        <v>404</v>
      </c>
      <c r="J325" s="52" t="s">
        <v>377</v>
      </c>
      <c r="K325" s="52" t="s">
        <v>924</v>
      </c>
      <c r="L325" s="53" t="s">
        <v>544</v>
      </c>
    </row>
    <row r="326" spans="1:12">
      <c r="A326" s="23" t="s">
        <v>807</v>
      </c>
      <c r="B326" s="24" t="s">
        <v>360</v>
      </c>
      <c r="C326" s="69" t="s">
        <v>367</v>
      </c>
      <c r="D326" s="47" t="s">
        <v>378</v>
      </c>
      <c r="E326" s="47" t="s">
        <v>384</v>
      </c>
      <c r="F326" s="47" t="s">
        <v>981</v>
      </c>
      <c r="G326" s="48" t="s">
        <v>435</v>
      </c>
      <c r="H326" s="51" t="s">
        <v>367</v>
      </c>
      <c r="I326" s="52" t="s">
        <v>403</v>
      </c>
      <c r="J326" s="52" t="s">
        <v>377</v>
      </c>
      <c r="K326" s="52" t="s">
        <v>923</v>
      </c>
      <c r="L326" s="53" t="s">
        <v>504</v>
      </c>
    </row>
    <row r="327" spans="1:12">
      <c r="A327" s="23" t="s">
        <v>808</v>
      </c>
      <c r="B327" s="24" t="s">
        <v>360</v>
      </c>
      <c r="C327" s="69" t="s">
        <v>367</v>
      </c>
      <c r="D327" s="47" t="s">
        <v>378</v>
      </c>
      <c r="E327" s="47" t="s">
        <v>384</v>
      </c>
      <c r="F327" s="47" t="s">
        <v>981</v>
      </c>
      <c r="G327" s="48" t="s">
        <v>435</v>
      </c>
      <c r="H327" s="51" t="s">
        <v>367</v>
      </c>
      <c r="I327" s="52" t="s">
        <v>403</v>
      </c>
      <c r="J327" s="52" t="s">
        <v>377</v>
      </c>
      <c r="K327" s="52" t="s">
        <v>923</v>
      </c>
      <c r="L327" s="53" t="s">
        <v>504</v>
      </c>
    </row>
    <row r="328" spans="1:12">
      <c r="A328" s="23" t="s">
        <v>809</v>
      </c>
      <c r="B328" s="24" t="s">
        <v>360</v>
      </c>
      <c r="C328" s="69" t="s">
        <v>367</v>
      </c>
      <c r="D328" s="47" t="s">
        <v>378</v>
      </c>
      <c r="E328" s="47" t="s">
        <v>384</v>
      </c>
      <c r="F328" s="47" t="s">
        <v>981</v>
      </c>
      <c r="G328" s="48" t="s">
        <v>435</v>
      </c>
      <c r="H328" s="51" t="s">
        <v>367</v>
      </c>
      <c r="I328" s="52" t="s">
        <v>403</v>
      </c>
      <c r="J328" s="52" t="s">
        <v>377</v>
      </c>
      <c r="K328" s="52" t="s">
        <v>386</v>
      </c>
      <c r="L328" s="53" t="s">
        <v>503</v>
      </c>
    </row>
    <row r="329" spans="1:12">
      <c r="A329" s="23" t="s">
        <v>810</v>
      </c>
      <c r="B329" s="24" t="s">
        <v>360</v>
      </c>
      <c r="C329" s="69" t="s">
        <v>367</v>
      </c>
      <c r="D329" s="47" t="s">
        <v>378</v>
      </c>
      <c r="E329" s="47" t="s">
        <v>384</v>
      </c>
      <c r="F329" s="47" t="s">
        <v>981</v>
      </c>
      <c r="G329" s="48" t="s">
        <v>435</v>
      </c>
      <c r="H329" s="51" t="s">
        <v>367</v>
      </c>
      <c r="I329" s="52" t="s">
        <v>403</v>
      </c>
      <c r="J329" s="52" t="s">
        <v>407</v>
      </c>
      <c r="K329" s="52" t="s">
        <v>923</v>
      </c>
      <c r="L329" s="53" t="s">
        <v>510</v>
      </c>
    </row>
    <row r="330" spans="1:12">
      <c r="A330" s="23" t="s">
        <v>811</v>
      </c>
      <c r="B330" s="24" t="s">
        <v>360</v>
      </c>
      <c r="C330" s="69" t="s">
        <v>368</v>
      </c>
      <c r="D330" s="47" t="s">
        <v>377</v>
      </c>
      <c r="E330" s="47" t="s">
        <v>386</v>
      </c>
      <c r="F330" s="47" t="s">
        <v>399</v>
      </c>
      <c r="G330" s="48" t="s">
        <v>464</v>
      </c>
      <c r="H330" s="51" t="s">
        <v>368</v>
      </c>
      <c r="I330" s="52" t="s">
        <v>404</v>
      </c>
      <c r="J330" s="52" t="s">
        <v>407</v>
      </c>
      <c r="K330" s="52" t="s">
        <v>923</v>
      </c>
      <c r="L330" s="53" t="s">
        <v>524</v>
      </c>
    </row>
    <row r="331" spans="1:12">
      <c r="A331" s="23" t="s">
        <v>812</v>
      </c>
      <c r="B331" s="24" t="s">
        <v>359</v>
      </c>
      <c r="C331" s="69" t="s">
        <v>368</v>
      </c>
      <c r="D331" s="47" t="s">
        <v>377</v>
      </c>
      <c r="E331" s="47" t="s">
        <v>386</v>
      </c>
      <c r="F331" s="47" t="s">
        <v>399</v>
      </c>
      <c r="G331" s="48" t="s">
        <v>464</v>
      </c>
      <c r="H331" s="51" t="s">
        <v>368</v>
      </c>
      <c r="I331" s="52" t="s">
        <v>404</v>
      </c>
      <c r="J331" s="52" t="s">
        <v>407</v>
      </c>
      <c r="K331" s="52" t="s">
        <v>927</v>
      </c>
      <c r="L331" s="53" t="s">
        <v>523</v>
      </c>
    </row>
    <row r="332" spans="1:12">
      <c r="A332" s="23" t="s">
        <v>813</v>
      </c>
      <c r="B332" s="24" t="s">
        <v>359</v>
      </c>
      <c r="C332" s="69" t="s">
        <v>369</v>
      </c>
      <c r="D332" s="47" t="s">
        <v>376</v>
      </c>
      <c r="E332" s="47" t="s">
        <v>979</v>
      </c>
      <c r="F332" s="47" t="s">
        <v>400</v>
      </c>
      <c r="G332" s="48" t="s">
        <v>441</v>
      </c>
      <c r="H332" s="51" t="s">
        <v>369</v>
      </c>
      <c r="I332" s="52" t="s">
        <v>404</v>
      </c>
      <c r="J332" s="52" t="s">
        <v>377</v>
      </c>
      <c r="K332" s="52" t="s">
        <v>924</v>
      </c>
      <c r="L332" s="53" t="s">
        <v>531</v>
      </c>
    </row>
    <row r="333" spans="1:12">
      <c r="A333" s="23" t="s">
        <v>912</v>
      </c>
      <c r="B333" s="24" t="s">
        <v>359</v>
      </c>
      <c r="C333" s="69" t="s">
        <v>369</v>
      </c>
      <c r="D333" s="47" t="s">
        <v>377</v>
      </c>
      <c r="E333" s="47" t="s">
        <v>979</v>
      </c>
      <c r="F333" s="47" t="s">
        <v>400</v>
      </c>
      <c r="G333" s="48" t="s">
        <v>451</v>
      </c>
      <c r="H333" s="51" t="s">
        <v>369</v>
      </c>
      <c r="I333" s="52" t="s">
        <v>404</v>
      </c>
      <c r="J333" s="52" t="s">
        <v>377</v>
      </c>
      <c r="K333" s="52" t="s">
        <v>924</v>
      </c>
      <c r="L333" s="53" t="s">
        <v>531</v>
      </c>
    </row>
    <row r="334" spans="1:12">
      <c r="A334" s="23" t="s">
        <v>913</v>
      </c>
      <c r="B334" s="24" t="s">
        <v>359</v>
      </c>
      <c r="C334" s="69" t="s">
        <v>369</v>
      </c>
      <c r="D334" s="47" t="s">
        <v>377</v>
      </c>
      <c r="E334" s="47" t="s">
        <v>386</v>
      </c>
      <c r="F334" s="47" t="s">
        <v>981</v>
      </c>
      <c r="G334" s="48" t="s">
        <v>420</v>
      </c>
      <c r="H334" s="51" t="s">
        <v>369</v>
      </c>
      <c r="I334" s="52" t="s">
        <v>404</v>
      </c>
      <c r="J334" s="52" t="s">
        <v>407</v>
      </c>
      <c r="K334" s="52" t="s">
        <v>924</v>
      </c>
      <c r="L334" s="53" t="s">
        <v>535</v>
      </c>
    </row>
    <row r="335" spans="1:12">
      <c r="A335" s="23" t="s">
        <v>814</v>
      </c>
      <c r="B335" s="24" t="s">
        <v>359</v>
      </c>
      <c r="C335" s="69" t="s">
        <v>368</v>
      </c>
      <c r="D335" s="47" t="s">
        <v>376</v>
      </c>
      <c r="E335" s="47" t="s">
        <v>979</v>
      </c>
      <c r="F335" s="47" t="s">
        <v>399</v>
      </c>
      <c r="G335" s="48" t="s">
        <v>448</v>
      </c>
      <c r="H335" s="51" t="s">
        <v>368</v>
      </c>
      <c r="I335" s="52" t="s">
        <v>404</v>
      </c>
      <c r="J335" s="52" t="s">
        <v>377</v>
      </c>
      <c r="K335" s="52" t="s">
        <v>923</v>
      </c>
      <c r="L335" s="53" t="s">
        <v>519</v>
      </c>
    </row>
    <row r="336" spans="1:12">
      <c r="A336" s="23" t="s">
        <v>815</v>
      </c>
      <c r="B336" s="24" t="s">
        <v>359</v>
      </c>
      <c r="C336" s="69" t="s">
        <v>369</v>
      </c>
      <c r="D336" s="47" t="s">
        <v>377</v>
      </c>
      <c r="E336" s="47" t="s">
        <v>386</v>
      </c>
      <c r="F336" s="47" t="s">
        <v>400</v>
      </c>
      <c r="G336" s="48" t="s">
        <v>463</v>
      </c>
      <c r="H336" s="51" t="s">
        <v>369</v>
      </c>
      <c r="I336" s="52" t="s">
        <v>404</v>
      </c>
      <c r="J336" s="52" t="s">
        <v>377</v>
      </c>
      <c r="K336" s="52" t="s">
        <v>926</v>
      </c>
      <c r="L336" s="53" t="s">
        <v>532</v>
      </c>
    </row>
    <row r="337" spans="1:12">
      <c r="A337" s="23" t="s">
        <v>816</v>
      </c>
      <c r="B337" s="24" t="s">
        <v>360</v>
      </c>
      <c r="C337" s="69" t="s">
        <v>367</v>
      </c>
      <c r="D337" s="47" t="s">
        <v>377</v>
      </c>
      <c r="E337" s="47" t="s">
        <v>386</v>
      </c>
      <c r="F337" s="47" t="s">
        <v>981</v>
      </c>
      <c r="G337" s="48" t="s">
        <v>425</v>
      </c>
      <c r="H337" s="51" t="s">
        <v>367</v>
      </c>
      <c r="I337" s="52" t="s">
        <v>404</v>
      </c>
      <c r="J337" s="52" t="s">
        <v>407</v>
      </c>
      <c r="K337" s="52" t="s">
        <v>924</v>
      </c>
      <c r="L337" s="53" t="s">
        <v>492</v>
      </c>
    </row>
    <row r="338" spans="1:12">
      <c r="A338" s="23" t="s">
        <v>817</v>
      </c>
      <c r="B338" s="24" t="s">
        <v>359</v>
      </c>
      <c r="C338" s="69" t="s">
        <v>369</v>
      </c>
      <c r="D338" s="47" t="s">
        <v>376</v>
      </c>
      <c r="E338" s="47" t="s">
        <v>386</v>
      </c>
      <c r="F338" s="47" t="s">
        <v>399</v>
      </c>
      <c r="G338" s="48" t="s">
        <v>454</v>
      </c>
      <c r="H338" s="51" t="s">
        <v>369</v>
      </c>
      <c r="I338" s="52" t="s">
        <v>404</v>
      </c>
      <c r="J338" s="52" t="s">
        <v>377</v>
      </c>
      <c r="K338" s="52" t="s">
        <v>923</v>
      </c>
      <c r="L338" s="53" t="s">
        <v>534</v>
      </c>
    </row>
    <row r="339" spans="1:12">
      <c r="A339" s="23" t="s">
        <v>914</v>
      </c>
      <c r="B339" s="24" t="s">
        <v>359</v>
      </c>
      <c r="C339" s="69" t="s">
        <v>368</v>
      </c>
      <c r="D339" s="47" t="s">
        <v>376</v>
      </c>
      <c r="E339" s="47" t="s">
        <v>386</v>
      </c>
      <c r="F339" s="47" t="s">
        <v>399</v>
      </c>
      <c r="G339" s="48" t="s">
        <v>414</v>
      </c>
      <c r="H339" s="51" t="s">
        <v>368</v>
      </c>
      <c r="I339" s="52" t="s">
        <v>404</v>
      </c>
      <c r="J339" s="52" t="s">
        <v>407</v>
      </c>
      <c r="K339" s="52" t="s">
        <v>923</v>
      </c>
      <c r="L339" s="53" t="s">
        <v>524</v>
      </c>
    </row>
    <row r="340" spans="1:12">
      <c r="A340" s="23" t="s">
        <v>818</v>
      </c>
      <c r="B340" s="24" t="s">
        <v>359</v>
      </c>
      <c r="C340" s="69" t="s">
        <v>370</v>
      </c>
      <c r="D340" s="47" t="s">
        <v>377</v>
      </c>
      <c r="E340" s="47" t="s">
        <v>979</v>
      </c>
      <c r="F340" s="47" t="s">
        <v>400</v>
      </c>
      <c r="G340" s="48" t="s">
        <v>453</v>
      </c>
      <c r="H340" s="51" t="s">
        <v>370</v>
      </c>
      <c r="I340" s="52" t="s">
        <v>404</v>
      </c>
      <c r="J340" s="52" t="s">
        <v>377</v>
      </c>
      <c r="K340" s="52" t="s">
        <v>924</v>
      </c>
      <c r="L340" s="53" t="s">
        <v>544</v>
      </c>
    </row>
    <row r="341" spans="1:12">
      <c r="A341" s="23" t="s">
        <v>819</v>
      </c>
      <c r="B341" s="24" t="s">
        <v>359</v>
      </c>
      <c r="C341" s="69" t="s">
        <v>369</v>
      </c>
      <c r="D341" s="47" t="s">
        <v>376</v>
      </c>
      <c r="E341" s="47" t="s">
        <v>386</v>
      </c>
      <c r="F341" s="47" t="s">
        <v>400</v>
      </c>
      <c r="G341" s="48" t="s">
        <v>417</v>
      </c>
      <c r="H341" s="51" t="s">
        <v>369</v>
      </c>
      <c r="I341" s="52" t="s">
        <v>404</v>
      </c>
      <c r="J341" s="52" t="s">
        <v>407</v>
      </c>
      <c r="K341" s="52" t="s">
        <v>926</v>
      </c>
      <c r="L341" s="53" t="s">
        <v>536</v>
      </c>
    </row>
    <row r="342" spans="1:12">
      <c r="A342" s="23" t="s">
        <v>820</v>
      </c>
      <c r="B342" s="24" t="s">
        <v>359</v>
      </c>
      <c r="C342" s="69" t="s">
        <v>369</v>
      </c>
      <c r="D342" s="47" t="s">
        <v>376</v>
      </c>
      <c r="E342" s="47" t="s">
        <v>386</v>
      </c>
      <c r="F342" s="47" t="s">
        <v>400</v>
      </c>
      <c r="G342" s="48" t="s">
        <v>417</v>
      </c>
      <c r="H342" s="51" t="s">
        <v>369</v>
      </c>
      <c r="I342" s="52" t="s">
        <v>404</v>
      </c>
      <c r="J342" s="52" t="s">
        <v>377</v>
      </c>
      <c r="K342" s="52" t="s">
        <v>923</v>
      </c>
      <c r="L342" s="53" t="s">
        <v>534</v>
      </c>
    </row>
    <row r="343" spans="1:12">
      <c r="A343" s="23" t="s">
        <v>915</v>
      </c>
      <c r="B343" s="24" t="s">
        <v>359</v>
      </c>
      <c r="C343" s="69" t="s">
        <v>370</v>
      </c>
      <c r="D343" s="47" t="s">
        <v>376</v>
      </c>
      <c r="E343" s="47" t="s">
        <v>386</v>
      </c>
      <c r="F343" s="47" t="s">
        <v>400</v>
      </c>
      <c r="G343" s="48" t="s">
        <v>426</v>
      </c>
      <c r="H343" s="51" t="s">
        <v>370</v>
      </c>
      <c r="I343" s="52" t="s">
        <v>404</v>
      </c>
      <c r="J343" s="52" t="s">
        <v>377</v>
      </c>
      <c r="K343" s="52" t="s">
        <v>924</v>
      </c>
      <c r="L343" s="53" t="s">
        <v>544</v>
      </c>
    </row>
    <row r="344" spans="1:12">
      <c r="A344" s="23" t="s">
        <v>821</v>
      </c>
      <c r="B344" s="24" t="s">
        <v>359</v>
      </c>
      <c r="C344" s="69" t="s">
        <v>370</v>
      </c>
      <c r="D344" s="47" t="s">
        <v>376</v>
      </c>
      <c r="E344" s="47" t="s">
        <v>979</v>
      </c>
      <c r="F344" s="47" t="s">
        <v>399</v>
      </c>
      <c r="G344" s="48" t="s">
        <v>445</v>
      </c>
      <c r="H344" s="51" t="s">
        <v>370</v>
      </c>
      <c r="I344" s="52" t="s">
        <v>404</v>
      </c>
      <c r="J344" s="52" t="s">
        <v>407</v>
      </c>
      <c r="K344" s="52" t="s">
        <v>923</v>
      </c>
      <c r="L344" s="53" t="s">
        <v>551</v>
      </c>
    </row>
    <row r="345" spans="1:12">
      <c r="A345" s="23" t="s">
        <v>822</v>
      </c>
      <c r="B345" s="24" t="s">
        <v>359</v>
      </c>
      <c r="C345" s="69" t="s">
        <v>369</v>
      </c>
      <c r="D345" s="47" t="s">
        <v>377</v>
      </c>
      <c r="E345" s="47" t="s">
        <v>386</v>
      </c>
      <c r="F345" s="47" t="s">
        <v>400</v>
      </c>
      <c r="G345" s="48" t="s">
        <v>463</v>
      </c>
      <c r="H345" s="51" t="s">
        <v>369</v>
      </c>
      <c r="I345" s="52" t="s">
        <v>404</v>
      </c>
      <c r="J345" s="52" t="s">
        <v>377</v>
      </c>
      <c r="K345" s="52" t="s">
        <v>924</v>
      </c>
      <c r="L345" s="53" t="s">
        <v>531</v>
      </c>
    </row>
    <row r="346" spans="1:12">
      <c r="A346" s="23" t="s">
        <v>823</v>
      </c>
      <c r="B346" s="24" t="s">
        <v>359</v>
      </c>
      <c r="C346" s="69" t="s">
        <v>370</v>
      </c>
      <c r="D346" s="47" t="s">
        <v>376</v>
      </c>
      <c r="E346" s="47" t="s">
        <v>979</v>
      </c>
      <c r="F346" s="47" t="s">
        <v>400</v>
      </c>
      <c r="G346" s="48" t="s">
        <v>438</v>
      </c>
      <c r="H346" s="51" t="s">
        <v>370</v>
      </c>
      <c r="I346" s="52" t="s">
        <v>404</v>
      </c>
      <c r="J346" s="52" t="s">
        <v>408</v>
      </c>
      <c r="K346" s="52" t="s">
        <v>923</v>
      </c>
      <c r="L346" s="53" t="s">
        <v>555</v>
      </c>
    </row>
    <row r="347" spans="1:12">
      <c r="A347" s="23" t="s">
        <v>888</v>
      </c>
      <c r="B347" s="24" t="s">
        <v>361</v>
      </c>
      <c r="C347" s="69" t="s">
        <v>367</v>
      </c>
      <c r="D347" s="47" t="s">
        <v>378</v>
      </c>
      <c r="E347" s="47" t="s">
        <v>987</v>
      </c>
      <c r="F347" s="47" t="s">
        <v>397</v>
      </c>
      <c r="G347" s="48" t="s">
        <v>476</v>
      </c>
      <c r="H347" s="51" t="s">
        <v>367</v>
      </c>
      <c r="I347" s="52" t="s">
        <v>403</v>
      </c>
      <c r="J347" s="52" t="s">
        <v>377</v>
      </c>
      <c r="K347" s="52" t="s">
        <v>923</v>
      </c>
      <c r="L347" s="53" t="s">
        <v>504</v>
      </c>
    </row>
    <row r="348" spans="1:12">
      <c r="A348" s="23" t="s">
        <v>824</v>
      </c>
      <c r="B348" s="24" t="s">
        <v>359</v>
      </c>
      <c r="C348" s="69" t="s">
        <v>369</v>
      </c>
      <c r="D348" s="47" t="s">
        <v>376</v>
      </c>
      <c r="E348" s="47" t="s">
        <v>386</v>
      </c>
      <c r="F348" s="47" t="s">
        <v>400</v>
      </c>
      <c r="G348" s="48" t="s">
        <v>417</v>
      </c>
      <c r="H348" s="51" t="s">
        <v>369</v>
      </c>
      <c r="I348" s="52" t="s">
        <v>404</v>
      </c>
      <c r="J348" s="52" t="s">
        <v>407</v>
      </c>
      <c r="K348" s="52" t="s">
        <v>923</v>
      </c>
      <c r="L348" s="53" t="s">
        <v>538</v>
      </c>
    </row>
    <row r="349" spans="1:12">
      <c r="A349" s="23" t="s">
        <v>825</v>
      </c>
      <c r="B349" s="24" t="s">
        <v>359</v>
      </c>
      <c r="C349" s="69" t="s">
        <v>368</v>
      </c>
      <c r="D349" s="47" t="s">
        <v>377</v>
      </c>
      <c r="E349" s="47" t="s">
        <v>386</v>
      </c>
      <c r="F349" s="47" t="s">
        <v>399</v>
      </c>
      <c r="G349" s="48" t="s">
        <v>464</v>
      </c>
      <c r="H349" s="51" t="s">
        <v>368</v>
      </c>
      <c r="I349" s="52" t="s">
        <v>404</v>
      </c>
      <c r="J349" s="52" t="s">
        <v>407</v>
      </c>
      <c r="K349" s="52" t="s">
        <v>926</v>
      </c>
      <c r="L349" s="53" t="s">
        <v>521</v>
      </c>
    </row>
    <row r="350" spans="1:12">
      <c r="A350" s="23" t="s">
        <v>826</v>
      </c>
      <c r="B350" s="24" t="s">
        <v>359</v>
      </c>
      <c r="C350" s="69" t="s">
        <v>370</v>
      </c>
      <c r="D350" s="47" t="s">
        <v>377</v>
      </c>
      <c r="E350" s="47" t="s">
        <v>386</v>
      </c>
      <c r="F350" s="47" t="s">
        <v>400</v>
      </c>
      <c r="G350" s="48" t="s">
        <v>461</v>
      </c>
      <c r="H350" s="51" t="s">
        <v>370</v>
      </c>
      <c r="I350" s="52" t="s">
        <v>404</v>
      </c>
      <c r="J350" s="52" t="s">
        <v>407</v>
      </c>
      <c r="K350" s="52" t="s">
        <v>926</v>
      </c>
      <c r="L350" s="53" t="s">
        <v>549</v>
      </c>
    </row>
    <row r="351" spans="1:12">
      <c r="A351" s="23" t="s">
        <v>827</v>
      </c>
      <c r="B351" s="24" t="s">
        <v>359</v>
      </c>
      <c r="C351" s="69" t="s">
        <v>369</v>
      </c>
      <c r="D351" s="47" t="s">
        <v>377</v>
      </c>
      <c r="E351" s="47" t="s">
        <v>979</v>
      </c>
      <c r="F351" s="47" t="s">
        <v>400</v>
      </c>
      <c r="G351" s="48" t="s">
        <v>451</v>
      </c>
      <c r="H351" s="51" t="s">
        <v>369</v>
      </c>
      <c r="I351" s="52" t="s">
        <v>404</v>
      </c>
      <c r="J351" s="52" t="s">
        <v>408</v>
      </c>
      <c r="K351" s="52" t="s">
        <v>923</v>
      </c>
      <c r="L351" s="53" t="s">
        <v>542</v>
      </c>
    </row>
    <row r="352" spans="1:12">
      <c r="A352" s="23" t="s">
        <v>828</v>
      </c>
      <c r="B352" s="24" t="s">
        <v>359</v>
      </c>
      <c r="C352" s="69" t="s">
        <v>367</v>
      </c>
      <c r="D352" s="47" t="s">
        <v>377</v>
      </c>
      <c r="E352" s="47" t="s">
        <v>979</v>
      </c>
      <c r="F352" s="47" t="s">
        <v>400</v>
      </c>
      <c r="G352" s="48" t="s">
        <v>458</v>
      </c>
      <c r="H352" s="51" t="s">
        <v>367</v>
      </c>
      <c r="I352" s="52" t="s">
        <v>404</v>
      </c>
      <c r="J352" s="52" t="s">
        <v>377</v>
      </c>
      <c r="K352" s="52" t="s">
        <v>923</v>
      </c>
      <c r="L352" s="53" t="s">
        <v>490</v>
      </c>
    </row>
    <row r="353" spans="1:12">
      <c r="A353" s="23" t="s">
        <v>916</v>
      </c>
      <c r="B353" s="24" t="s">
        <v>359</v>
      </c>
      <c r="C353" s="69" t="s">
        <v>370</v>
      </c>
      <c r="D353" s="47" t="s">
        <v>376</v>
      </c>
      <c r="E353" s="47" t="s">
        <v>979</v>
      </c>
      <c r="F353" s="47" t="s">
        <v>400</v>
      </c>
      <c r="G353" s="48" t="s">
        <v>438</v>
      </c>
      <c r="H353" s="51" t="s">
        <v>370</v>
      </c>
      <c r="I353" s="52" t="s">
        <v>404</v>
      </c>
      <c r="J353" s="52" t="s">
        <v>377</v>
      </c>
      <c r="K353" s="52" t="s">
        <v>923</v>
      </c>
      <c r="L353" s="53" t="s">
        <v>547</v>
      </c>
    </row>
    <row r="354" spans="1:12">
      <c r="A354" s="23" t="s">
        <v>829</v>
      </c>
      <c r="B354" s="24" t="s">
        <v>360</v>
      </c>
      <c r="C354" s="69" t="s">
        <v>367</v>
      </c>
      <c r="D354" s="47" t="s">
        <v>378</v>
      </c>
      <c r="E354" s="47" t="s">
        <v>384</v>
      </c>
      <c r="F354" s="47" t="s">
        <v>981</v>
      </c>
      <c r="G354" s="48" t="s">
        <v>435</v>
      </c>
      <c r="H354" s="51" t="s">
        <v>367</v>
      </c>
      <c r="I354" s="52" t="s">
        <v>403</v>
      </c>
      <c r="J354" s="52" t="s">
        <v>377</v>
      </c>
      <c r="K354" s="52" t="s">
        <v>923</v>
      </c>
      <c r="L354" s="53" t="s">
        <v>504</v>
      </c>
    </row>
    <row r="355" spans="1:12">
      <c r="A355" s="23" t="s">
        <v>830</v>
      </c>
      <c r="B355" s="24" t="s">
        <v>359</v>
      </c>
      <c r="C355" s="69" t="s">
        <v>370</v>
      </c>
      <c r="D355" s="47" t="s">
        <v>376</v>
      </c>
      <c r="E355" s="47" t="s">
        <v>386</v>
      </c>
      <c r="F355" s="47" t="s">
        <v>400</v>
      </c>
      <c r="G355" s="48" t="s">
        <v>426</v>
      </c>
      <c r="H355" s="51" t="s">
        <v>370</v>
      </c>
      <c r="I355" s="52" t="s">
        <v>404</v>
      </c>
      <c r="J355" s="52" t="s">
        <v>408</v>
      </c>
      <c r="K355" s="52" t="s">
        <v>924</v>
      </c>
      <c r="L355" s="53" t="s">
        <v>552</v>
      </c>
    </row>
    <row r="356" spans="1:12">
      <c r="A356" s="23" t="s">
        <v>831</v>
      </c>
      <c r="B356" s="24" t="s">
        <v>360</v>
      </c>
      <c r="C356" s="69" t="s">
        <v>367</v>
      </c>
      <c r="D356" s="47" t="s">
        <v>378</v>
      </c>
      <c r="E356" s="47" t="s">
        <v>384</v>
      </c>
      <c r="F356" s="47" t="s">
        <v>981</v>
      </c>
      <c r="G356" s="48" t="s">
        <v>435</v>
      </c>
      <c r="H356" s="51" t="s">
        <v>367</v>
      </c>
      <c r="I356" s="52" t="s">
        <v>403</v>
      </c>
      <c r="J356" s="52" t="s">
        <v>407</v>
      </c>
      <c r="K356" s="52" t="s">
        <v>923</v>
      </c>
      <c r="L356" s="53" t="s">
        <v>510</v>
      </c>
    </row>
    <row r="357" spans="1:12">
      <c r="A357" s="23" t="s">
        <v>832</v>
      </c>
      <c r="B357" s="24" t="s">
        <v>359</v>
      </c>
      <c r="C357" s="69" t="s">
        <v>369</v>
      </c>
      <c r="D357" s="47" t="s">
        <v>376</v>
      </c>
      <c r="E357" s="47" t="s">
        <v>979</v>
      </c>
      <c r="F357" s="47" t="s">
        <v>400</v>
      </c>
      <c r="G357" s="48" t="s">
        <v>441</v>
      </c>
      <c r="H357" s="51" t="s">
        <v>369</v>
      </c>
      <c r="I357" s="52" t="s">
        <v>404</v>
      </c>
      <c r="J357" s="52" t="s">
        <v>377</v>
      </c>
      <c r="K357" s="52" t="s">
        <v>923</v>
      </c>
      <c r="L357" s="53" t="s">
        <v>534</v>
      </c>
    </row>
    <row r="358" spans="1:12">
      <c r="A358" s="23" t="s">
        <v>833</v>
      </c>
      <c r="B358" s="24" t="s">
        <v>360</v>
      </c>
      <c r="C358" s="69" t="s">
        <v>367</v>
      </c>
      <c r="D358" s="47" t="s">
        <v>378</v>
      </c>
      <c r="E358" s="47" t="s">
        <v>384</v>
      </c>
      <c r="F358" s="47" t="s">
        <v>981</v>
      </c>
      <c r="G358" s="48" t="s">
        <v>435</v>
      </c>
      <c r="H358" s="51" t="s">
        <v>367</v>
      </c>
      <c r="I358" s="52" t="s">
        <v>403</v>
      </c>
      <c r="J358" s="52" t="s">
        <v>407</v>
      </c>
      <c r="K358" s="52" t="s">
        <v>386</v>
      </c>
      <c r="L358" s="53" t="s">
        <v>509</v>
      </c>
    </row>
    <row r="359" spans="1:12">
      <c r="A359" s="23" t="s">
        <v>834</v>
      </c>
      <c r="B359" s="24" t="s">
        <v>360</v>
      </c>
      <c r="C359" s="69" t="s">
        <v>367</v>
      </c>
      <c r="D359" s="47" t="s">
        <v>378</v>
      </c>
      <c r="E359" s="47" t="s">
        <v>384</v>
      </c>
      <c r="F359" s="47" t="s">
        <v>981</v>
      </c>
      <c r="G359" s="48" t="s">
        <v>435</v>
      </c>
      <c r="H359" s="51" t="s">
        <v>367</v>
      </c>
      <c r="I359" s="52" t="s">
        <v>403</v>
      </c>
      <c r="J359" s="52" t="s">
        <v>407</v>
      </c>
      <c r="K359" s="52" t="s">
        <v>926</v>
      </c>
      <c r="L359" s="53" t="s">
        <v>507</v>
      </c>
    </row>
    <row r="360" spans="1:12">
      <c r="A360" s="23" t="s">
        <v>889</v>
      </c>
      <c r="B360" s="24" t="s">
        <v>359</v>
      </c>
      <c r="C360" s="69" t="s">
        <v>370</v>
      </c>
      <c r="D360" s="47" t="s">
        <v>376</v>
      </c>
      <c r="E360" s="47" t="s">
        <v>979</v>
      </c>
      <c r="F360" s="47" t="s">
        <v>400</v>
      </c>
      <c r="G360" s="48" t="s">
        <v>438</v>
      </c>
      <c r="H360" s="51" t="s">
        <v>370</v>
      </c>
      <c r="I360" s="52" t="s">
        <v>404</v>
      </c>
      <c r="J360" s="52" t="s">
        <v>377</v>
      </c>
      <c r="K360" s="52" t="s">
        <v>923</v>
      </c>
      <c r="L360" s="53" t="s">
        <v>547</v>
      </c>
    </row>
    <row r="361" spans="1:12">
      <c r="A361" s="23" t="s">
        <v>835</v>
      </c>
      <c r="B361" s="24" t="s">
        <v>360</v>
      </c>
      <c r="C361" s="69" t="s">
        <v>367</v>
      </c>
      <c r="D361" s="47" t="s">
        <v>378</v>
      </c>
      <c r="E361" s="47" t="s">
        <v>384</v>
      </c>
      <c r="F361" s="47" t="s">
        <v>981</v>
      </c>
      <c r="G361" s="48" t="s">
        <v>435</v>
      </c>
      <c r="H361" s="51" t="s">
        <v>367</v>
      </c>
      <c r="I361" s="52" t="s">
        <v>403</v>
      </c>
      <c r="J361" s="52" t="s">
        <v>377</v>
      </c>
      <c r="K361" s="52" t="s">
        <v>923</v>
      </c>
      <c r="L361" s="53" t="s">
        <v>504</v>
      </c>
    </row>
    <row r="362" spans="1:12">
      <c r="A362" s="23" t="s">
        <v>836</v>
      </c>
      <c r="B362" s="24" t="s">
        <v>363</v>
      </c>
      <c r="C362" s="69" t="s">
        <v>370</v>
      </c>
      <c r="D362" s="47" t="s">
        <v>376</v>
      </c>
      <c r="E362" s="47" t="s">
        <v>386</v>
      </c>
      <c r="F362" s="47" t="s">
        <v>393</v>
      </c>
      <c r="G362" s="48" t="s">
        <v>410</v>
      </c>
      <c r="H362" s="51" t="s">
        <v>370</v>
      </c>
      <c r="I362" s="52" t="s">
        <v>404</v>
      </c>
      <c r="J362" s="52" t="s">
        <v>407</v>
      </c>
      <c r="K362" s="52" t="s">
        <v>924</v>
      </c>
      <c r="L362" s="53" t="s">
        <v>548</v>
      </c>
    </row>
    <row r="363" spans="1:12">
      <c r="A363" s="23" t="s">
        <v>921</v>
      </c>
      <c r="B363" s="24" t="s">
        <v>363</v>
      </c>
      <c r="C363" s="69" t="s">
        <v>368</v>
      </c>
      <c r="D363" s="47" t="s">
        <v>376</v>
      </c>
      <c r="E363" s="47" t="s">
        <v>987</v>
      </c>
      <c r="F363" s="47" t="s">
        <v>393</v>
      </c>
      <c r="G363" s="48" t="s">
        <v>472</v>
      </c>
      <c r="H363" s="51" t="s">
        <v>368</v>
      </c>
      <c r="I363" s="52" t="s">
        <v>404</v>
      </c>
      <c r="J363" s="52" t="s">
        <v>407</v>
      </c>
      <c r="K363" s="52" t="s">
        <v>926</v>
      </c>
      <c r="L363" s="53" t="s">
        <v>521</v>
      </c>
    </row>
    <row r="364" spans="1:12">
      <c r="A364" s="23" t="s">
        <v>837</v>
      </c>
      <c r="B364" s="24" t="s">
        <v>359</v>
      </c>
      <c r="C364" s="69" t="s">
        <v>367</v>
      </c>
      <c r="D364" s="47" t="s">
        <v>378</v>
      </c>
      <c r="E364" s="47" t="s">
        <v>384</v>
      </c>
      <c r="F364" s="47" t="s">
        <v>981</v>
      </c>
      <c r="G364" s="48" t="s">
        <v>435</v>
      </c>
      <c r="H364" s="51" t="s">
        <v>367</v>
      </c>
      <c r="I364" s="52" t="s">
        <v>403</v>
      </c>
      <c r="J364" s="52" t="s">
        <v>377</v>
      </c>
      <c r="K364" s="52" t="s">
        <v>923</v>
      </c>
      <c r="L364" s="53" t="s">
        <v>504</v>
      </c>
    </row>
    <row r="365" spans="1:12">
      <c r="A365" s="23" t="s">
        <v>917</v>
      </c>
      <c r="B365" s="24" t="s">
        <v>360</v>
      </c>
      <c r="C365" s="69" t="s">
        <v>367</v>
      </c>
      <c r="D365" s="47" t="s">
        <v>378</v>
      </c>
      <c r="E365" s="47" t="s">
        <v>384</v>
      </c>
      <c r="F365" s="47" t="s">
        <v>981</v>
      </c>
      <c r="G365" s="48" t="s">
        <v>435</v>
      </c>
      <c r="H365" s="51" t="s">
        <v>367</v>
      </c>
      <c r="I365" s="52" t="s">
        <v>403</v>
      </c>
      <c r="J365" s="52" t="s">
        <v>407</v>
      </c>
      <c r="K365" s="52" t="s">
        <v>928</v>
      </c>
      <c r="L365" s="53" t="s">
        <v>505</v>
      </c>
    </row>
    <row r="366" spans="1:12">
      <c r="A366" s="23" t="s">
        <v>838</v>
      </c>
      <c r="B366" s="24" t="s">
        <v>360</v>
      </c>
      <c r="C366" s="69" t="s">
        <v>367</v>
      </c>
      <c r="D366" s="47" t="s">
        <v>378</v>
      </c>
      <c r="E366" s="47" t="s">
        <v>384</v>
      </c>
      <c r="F366" s="47" t="s">
        <v>981</v>
      </c>
      <c r="G366" s="48" t="s">
        <v>435</v>
      </c>
      <c r="H366" s="51" t="s">
        <v>367</v>
      </c>
      <c r="I366" s="52" t="s">
        <v>403</v>
      </c>
      <c r="J366" s="52" t="s">
        <v>407</v>
      </c>
      <c r="K366" s="52" t="s">
        <v>923</v>
      </c>
      <c r="L366" s="53" t="s">
        <v>510</v>
      </c>
    </row>
    <row r="367" spans="1:12">
      <c r="A367" s="23" t="s">
        <v>839</v>
      </c>
      <c r="B367" s="24" t="s">
        <v>360</v>
      </c>
      <c r="C367" s="69" t="s">
        <v>367</v>
      </c>
      <c r="D367" s="47" t="s">
        <v>378</v>
      </c>
      <c r="E367" s="47" t="s">
        <v>384</v>
      </c>
      <c r="F367" s="47" t="s">
        <v>981</v>
      </c>
      <c r="G367" s="48" t="s">
        <v>435</v>
      </c>
      <c r="H367" s="51" t="s">
        <v>367</v>
      </c>
      <c r="I367" s="52" t="s">
        <v>403</v>
      </c>
      <c r="J367" s="52" t="s">
        <v>377</v>
      </c>
      <c r="K367" s="52" t="s">
        <v>386</v>
      </c>
      <c r="L367" s="53" t="s">
        <v>503</v>
      </c>
    </row>
    <row r="368" spans="1:12">
      <c r="A368" s="23" t="s">
        <v>840</v>
      </c>
      <c r="B368" s="24" t="s">
        <v>359</v>
      </c>
      <c r="C368" s="69" t="s">
        <v>368</v>
      </c>
      <c r="D368" s="47" t="s">
        <v>376</v>
      </c>
      <c r="E368" s="47" t="s">
        <v>979</v>
      </c>
      <c r="F368" s="47" t="s">
        <v>399</v>
      </c>
      <c r="G368" s="48" t="s">
        <v>448</v>
      </c>
      <c r="H368" s="51" t="s">
        <v>368</v>
      </c>
      <c r="I368" s="52" t="s">
        <v>404</v>
      </c>
      <c r="J368" s="52" t="s">
        <v>377</v>
      </c>
      <c r="K368" s="52" t="s">
        <v>923</v>
      </c>
      <c r="L368" s="53" t="s">
        <v>519</v>
      </c>
    </row>
    <row r="369" spans="1:12" ht="15.75" thickBot="1">
      <c r="A369" s="26" t="s">
        <v>841</v>
      </c>
      <c r="B369" s="28" t="s">
        <v>359</v>
      </c>
      <c r="C369" s="70" t="s">
        <v>368</v>
      </c>
      <c r="D369" s="49" t="s">
        <v>377</v>
      </c>
      <c r="E369" s="49" t="s">
        <v>386</v>
      </c>
      <c r="F369" s="49" t="s">
        <v>399</v>
      </c>
      <c r="G369" s="50" t="s">
        <v>464</v>
      </c>
      <c r="H369" s="54" t="s">
        <v>368</v>
      </c>
      <c r="I369" s="55" t="s">
        <v>404</v>
      </c>
      <c r="J369" s="55" t="s">
        <v>377</v>
      </c>
      <c r="K369" s="55" t="s">
        <v>923</v>
      </c>
      <c r="L369" s="56" t="s">
        <v>519</v>
      </c>
    </row>
    <row r="370" spans="1:12">
      <c r="A370" t="s">
        <v>842</v>
      </c>
    </row>
  </sheetData>
  <autoFilter ref="A11:L370">
    <filterColumn colId="7"/>
  </autoFilter>
  <mergeCells count="9">
    <mergeCell ref="A2:F3"/>
    <mergeCell ref="A5:F10"/>
    <mergeCell ref="O17:P17"/>
    <mergeCell ref="O11:P11"/>
    <mergeCell ref="O12:P12"/>
    <mergeCell ref="O13:P13"/>
    <mergeCell ref="O14:P14"/>
    <mergeCell ref="O15:P15"/>
    <mergeCell ref="O16:P1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U369"/>
  <sheetViews>
    <sheetView workbookViewId="0">
      <selection activeCell="A2" sqref="A2:F3"/>
    </sheetView>
  </sheetViews>
  <sheetFormatPr defaultRowHeight="15"/>
  <cols>
    <col min="1" max="1" width="67.75" bestFit="1" customWidth="1"/>
    <col min="2" max="2" width="44.25" bestFit="1" customWidth="1"/>
    <col min="3" max="3" width="15.625" bestFit="1" customWidth="1"/>
    <col min="4" max="4" width="31.75" bestFit="1" customWidth="1"/>
    <col min="5" max="5" width="25" bestFit="1" customWidth="1"/>
    <col min="6" max="6" width="9.25" customWidth="1"/>
    <col min="7" max="7" width="9.625" bestFit="1" customWidth="1"/>
    <col min="8" max="8" width="16.625" bestFit="1" customWidth="1"/>
    <col min="9" max="9" width="40" bestFit="1" customWidth="1"/>
    <col min="10" max="10" width="9.125" customWidth="1"/>
    <col min="12" max="12" width="143.75" bestFit="1" customWidth="1"/>
    <col min="13" max="13" width="231" bestFit="1" customWidth="1"/>
  </cols>
  <sheetData>
    <row r="1" spans="1:21">
      <c r="A1" s="1" t="s">
        <v>993</v>
      </c>
    </row>
    <row r="2" spans="1:21" ht="15" customHeight="1">
      <c r="A2" s="80" t="s">
        <v>976</v>
      </c>
      <c r="B2" s="80"/>
      <c r="C2" s="80"/>
      <c r="D2" s="80"/>
      <c r="E2" s="80"/>
      <c r="F2" s="80"/>
    </row>
    <row r="3" spans="1:21">
      <c r="A3" s="80"/>
      <c r="B3" s="80"/>
      <c r="C3" s="80"/>
      <c r="D3" s="80"/>
      <c r="E3" s="80"/>
      <c r="F3" s="80"/>
    </row>
    <row r="4" spans="1:21">
      <c r="A4" s="1" t="s">
        <v>977</v>
      </c>
    </row>
    <row r="5" spans="1:21" ht="15" customHeight="1">
      <c r="A5" s="81" t="s">
        <v>991</v>
      </c>
      <c r="B5" s="81"/>
      <c r="C5" s="81"/>
      <c r="D5" s="81"/>
      <c r="E5" s="81"/>
      <c r="F5" s="81"/>
    </row>
    <row r="6" spans="1:21">
      <c r="A6" s="81"/>
      <c r="B6" s="81"/>
      <c r="C6" s="81"/>
      <c r="D6" s="81"/>
      <c r="E6" s="81"/>
      <c r="F6" s="81"/>
    </row>
    <row r="7" spans="1:21" ht="15" customHeight="1">
      <c r="A7" s="81"/>
      <c r="B7" s="81"/>
      <c r="C7" s="81"/>
      <c r="D7" s="81"/>
      <c r="E7" s="81"/>
      <c r="F7" s="81"/>
    </row>
    <row r="8" spans="1:21">
      <c r="A8" s="81"/>
      <c r="B8" s="81"/>
      <c r="C8" s="81"/>
      <c r="D8" s="81"/>
      <c r="E8" s="81"/>
      <c r="F8" s="81"/>
    </row>
    <row r="9" spans="1:21">
      <c r="A9" s="81"/>
      <c r="B9" s="81"/>
      <c r="C9" s="81"/>
      <c r="D9" s="81"/>
      <c r="E9" s="81"/>
      <c r="F9" s="81"/>
    </row>
    <row r="10" spans="1:21" ht="15.75" thickBot="1">
      <c r="A10" s="82"/>
      <c r="B10" s="82"/>
      <c r="C10" s="83"/>
      <c r="D10" s="83"/>
      <c r="E10" s="83"/>
      <c r="F10" s="83"/>
    </row>
    <row r="11" spans="1:21" ht="75">
      <c r="A11" s="71" t="s">
        <v>358</v>
      </c>
      <c r="B11" s="72" t="s">
        <v>978</v>
      </c>
      <c r="C11" s="73" t="s">
        <v>375</v>
      </c>
      <c r="D11" s="59" t="s">
        <v>385</v>
      </c>
      <c r="E11" s="59" t="s">
        <v>401</v>
      </c>
      <c r="F11" s="57" t="s">
        <v>989</v>
      </c>
      <c r="G11" s="60" t="s">
        <v>405</v>
      </c>
      <c r="H11" s="61" t="s">
        <v>409</v>
      </c>
      <c r="I11" s="61" t="s">
        <v>965</v>
      </c>
      <c r="J11" s="58" t="s">
        <v>561</v>
      </c>
      <c r="L11" s="76" t="s">
        <v>365</v>
      </c>
      <c r="M11" s="77"/>
      <c r="Q11" s="1"/>
      <c r="R11" s="1"/>
      <c r="S11" s="1"/>
      <c r="T11" s="1"/>
      <c r="U11" s="1"/>
    </row>
    <row r="12" spans="1:21">
      <c r="A12" s="23" t="s">
        <v>843</v>
      </c>
      <c r="B12" s="24" t="s">
        <v>359</v>
      </c>
      <c r="C12" s="69" t="s">
        <v>376</v>
      </c>
      <c r="D12" s="47" t="s">
        <v>386</v>
      </c>
      <c r="E12" s="47" t="s">
        <v>399</v>
      </c>
      <c r="F12" s="48">
        <v>9</v>
      </c>
      <c r="G12" s="51" t="s">
        <v>404</v>
      </c>
      <c r="H12" s="52" t="s">
        <v>407</v>
      </c>
      <c r="I12" s="52" t="s">
        <v>960</v>
      </c>
      <c r="J12" s="53">
        <v>4</v>
      </c>
      <c r="L12" s="86" t="s">
        <v>359</v>
      </c>
      <c r="M12" s="87"/>
    </row>
    <row r="13" spans="1:21">
      <c r="A13" s="23" t="s">
        <v>844</v>
      </c>
      <c r="B13" s="24" t="s">
        <v>359</v>
      </c>
      <c r="C13" s="69" t="s">
        <v>376</v>
      </c>
      <c r="D13" s="47" t="s">
        <v>979</v>
      </c>
      <c r="E13" s="47" t="s">
        <v>400</v>
      </c>
      <c r="F13" s="48">
        <v>11</v>
      </c>
      <c r="G13" s="51" t="s">
        <v>404</v>
      </c>
      <c r="H13" s="52" t="s">
        <v>377</v>
      </c>
      <c r="I13" s="52" t="s">
        <v>960</v>
      </c>
      <c r="J13" s="53">
        <v>2</v>
      </c>
      <c r="L13" s="86" t="s">
        <v>360</v>
      </c>
      <c r="M13" s="87"/>
    </row>
    <row r="14" spans="1:21">
      <c r="A14" s="23" t="s">
        <v>562</v>
      </c>
      <c r="B14" s="24" t="s">
        <v>360</v>
      </c>
      <c r="C14" s="69" t="s">
        <v>378</v>
      </c>
      <c r="D14" s="47" t="s">
        <v>384</v>
      </c>
      <c r="E14" s="47" t="s">
        <v>981</v>
      </c>
      <c r="F14" s="48">
        <v>6</v>
      </c>
      <c r="G14" s="51" t="s">
        <v>403</v>
      </c>
      <c r="H14" s="52" t="s">
        <v>407</v>
      </c>
      <c r="I14" s="52" t="s">
        <v>960</v>
      </c>
      <c r="J14" s="53">
        <v>10</v>
      </c>
      <c r="L14" s="86" t="s">
        <v>361</v>
      </c>
      <c r="M14" s="87"/>
    </row>
    <row r="15" spans="1:21">
      <c r="A15" s="23" t="s">
        <v>845</v>
      </c>
      <c r="B15" s="24" t="s">
        <v>359</v>
      </c>
      <c r="C15" s="69" t="s">
        <v>377</v>
      </c>
      <c r="D15" s="47" t="s">
        <v>386</v>
      </c>
      <c r="E15" s="47" t="s">
        <v>399</v>
      </c>
      <c r="F15" s="48">
        <v>2</v>
      </c>
      <c r="G15" s="51" t="s">
        <v>404</v>
      </c>
      <c r="H15" s="52" t="s">
        <v>377</v>
      </c>
      <c r="I15" s="52" t="s">
        <v>960</v>
      </c>
      <c r="J15" s="53">
        <v>2</v>
      </c>
      <c r="L15" s="86" t="s">
        <v>362</v>
      </c>
      <c r="M15" s="87"/>
    </row>
    <row r="16" spans="1:21">
      <c r="A16" s="23" t="s">
        <v>563</v>
      </c>
      <c r="B16" s="24" t="s">
        <v>360</v>
      </c>
      <c r="C16" s="69" t="s">
        <v>378</v>
      </c>
      <c r="D16" s="47" t="s">
        <v>384</v>
      </c>
      <c r="E16" s="47" t="s">
        <v>981</v>
      </c>
      <c r="F16" s="48">
        <v>6</v>
      </c>
      <c r="G16" s="51" t="s">
        <v>404</v>
      </c>
      <c r="H16" s="52" t="s">
        <v>377</v>
      </c>
      <c r="I16" s="52" t="s">
        <v>960</v>
      </c>
      <c r="J16" s="53">
        <v>2</v>
      </c>
      <c r="L16" s="86" t="s">
        <v>363</v>
      </c>
      <c r="M16" s="87"/>
    </row>
    <row r="17" spans="1:13" ht="15.75" thickBot="1">
      <c r="A17" s="23" t="s">
        <v>564</v>
      </c>
      <c r="B17" s="24" t="s">
        <v>360</v>
      </c>
      <c r="C17" s="69" t="s">
        <v>378</v>
      </c>
      <c r="D17" s="47" t="s">
        <v>384</v>
      </c>
      <c r="E17" s="47" t="s">
        <v>981</v>
      </c>
      <c r="F17" s="48">
        <v>6</v>
      </c>
      <c r="G17" s="51" t="s">
        <v>403</v>
      </c>
      <c r="H17" s="52" t="s">
        <v>407</v>
      </c>
      <c r="I17" s="52" t="s">
        <v>960</v>
      </c>
      <c r="J17" s="53">
        <v>10</v>
      </c>
      <c r="L17" s="84" t="s">
        <v>364</v>
      </c>
      <c r="M17" s="85"/>
    </row>
    <row r="18" spans="1:13">
      <c r="A18" s="23" t="s">
        <v>565</v>
      </c>
      <c r="B18" s="24" t="s">
        <v>362</v>
      </c>
      <c r="C18" s="69" t="s">
        <v>377</v>
      </c>
      <c r="D18" s="47" t="s">
        <v>979</v>
      </c>
      <c r="E18" s="47" t="s">
        <v>963</v>
      </c>
      <c r="F18" s="48">
        <v>14</v>
      </c>
      <c r="G18" s="51" t="s">
        <v>404</v>
      </c>
      <c r="H18" s="52" t="s">
        <v>377</v>
      </c>
      <c r="I18" s="52" t="s">
        <v>960</v>
      </c>
      <c r="J18" s="53">
        <v>2</v>
      </c>
      <c r="L18" s="22" t="s">
        <v>971</v>
      </c>
      <c r="M18" s="35" t="s">
        <v>930</v>
      </c>
    </row>
    <row r="19" spans="1:13">
      <c r="A19" s="23" t="s">
        <v>566</v>
      </c>
      <c r="B19" s="24" t="s">
        <v>359</v>
      </c>
      <c r="C19" s="69" t="s">
        <v>377</v>
      </c>
      <c r="D19" s="47" t="s">
        <v>979</v>
      </c>
      <c r="E19" s="47" t="s">
        <v>399</v>
      </c>
      <c r="F19" s="48">
        <v>5</v>
      </c>
      <c r="G19" s="51" t="s">
        <v>404</v>
      </c>
      <c r="H19" s="52" t="s">
        <v>377</v>
      </c>
      <c r="I19" s="52" t="s">
        <v>960</v>
      </c>
      <c r="J19" s="53">
        <v>2</v>
      </c>
      <c r="L19" s="36" t="s">
        <v>376</v>
      </c>
      <c r="M19" s="37" t="s">
        <v>379</v>
      </c>
    </row>
    <row r="20" spans="1:13">
      <c r="A20" s="23" t="s">
        <v>846</v>
      </c>
      <c r="B20" s="24" t="s">
        <v>359</v>
      </c>
      <c r="C20" s="69" t="s">
        <v>377</v>
      </c>
      <c r="D20" s="47" t="s">
        <v>979</v>
      </c>
      <c r="E20" s="47" t="s">
        <v>400</v>
      </c>
      <c r="F20" s="48">
        <v>4</v>
      </c>
      <c r="G20" s="51" t="s">
        <v>404</v>
      </c>
      <c r="H20" s="52" t="s">
        <v>377</v>
      </c>
      <c r="I20" s="52" t="s">
        <v>982</v>
      </c>
      <c r="J20" s="53">
        <v>1</v>
      </c>
      <c r="L20" s="36" t="s">
        <v>377</v>
      </c>
      <c r="M20" s="37" t="s">
        <v>380</v>
      </c>
    </row>
    <row r="21" spans="1:13" ht="15.75" thickBot="1">
      <c r="A21" s="23" t="s">
        <v>847</v>
      </c>
      <c r="B21" s="24" t="s">
        <v>359</v>
      </c>
      <c r="C21" s="69" t="s">
        <v>377</v>
      </c>
      <c r="D21" s="47" t="s">
        <v>386</v>
      </c>
      <c r="E21" s="47" t="s">
        <v>400</v>
      </c>
      <c r="F21" s="48">
        <v>1</v>
      </c>
      <c r="G21" s="51" t="s">
        <v>404</v>
      </c>
      <c r="H21" s="52" t="s">
        <v>377</v>
      </c>
      <c r="I21" s="52" t="s">
        <v>982</v>
      </c>
      <c r="J21" s="53">
        <v>1</v>
      </c>
      <c r="L21" s="38" t="s">
        <v>378</v>
      </c>
      <c r="M21" s="39" t="s">
        <v>381</v>
      </c>
    </row>
    <row r="22" spans="1:13">
      <c r="A22" s="23" t="s">
        <v>567</v>
      </c>
      <c r="B22" s="24" t="s">
        <v>359</v>
      </c>
      <c r="C22" s="69" t="s">
        <v>377</v>
      </c>
      <c r="D22" s="47" t="s">
        <v>386</v>
      </c>
      <c r="E22" s="47" t="s">
        <v>400</v>
      </c>
      <c r="F22" s="48">
        <v>1</v>
      </c>
      <c r="G22" s="51" t="s">
        <v>404</v>
      </c>
      <c r="H22" s="52" t="s">
        <v>377</v>
      </c>
      <c r="I22" s="52" t="s">
        <v>982</v>
      </c>
      <c r="J22" s="53">
        <v>1</v>
      </c>
      <c r="L22" s="22" t="s">
        <v>972</v>
      </c>
      <c r="M22" s="35" t="s">
        <v>930</v>
      </c>
    </row>
    <row r="23" spans="1:13">
      <c r="A23" s="23" t="s">
        <v>568</v>
      </c>
      <c r="B23" s="24" t="s">
        <v>359</v>
      </c>
      <c r="C23" s="69" t="s">
        <v>377</v>
      </c>
      <c r="D23" s="47" t="s">
        <v>386</v>
      </c>
      <c r="E23" s="47" t="s">
        <v>400</v>
      </c>
      <c r="F23" s="48">
        <v>1</v>
      </c>
      <c r="G23" s="51" t="s">
        <v>404</v>
      </c>
      <c r="H23" s="52" t="s">
        <v>408</v>
      </c>
      <c r="I23" s="52" t="s">
        <v>960</v>
      </c>
      <c r="J23" s="53">
        <v>6</v>
      </c>
      <c r="L23" s="36" t="s">
        <v>386</v>
      </c>
      <c r="M23" s="37" t="s">
        <v>931</v>
      </c>
    </row>
    <row r="24" spans="1:13">
      <c r="A24" s="23" t="s">
        <v>569</v>
      </c>
      <c r="B24" s="24" t="s">
        <v>360</v>
      </c>
      <c r="C24" s="69" t="s">
        <v>378</v>
      </c>
      <c r="D24" s="47" t="s">
        <v>384</v>
      </c>
      <c r="E24" s="47" t="s">
        <v>981</v>
      </c>
      <c r="F24" s="48">
        <v>6</v>
      </c>
      <c r="G24" s="51" t="s">
        <v>403</v>
      </c>
      <c r="H24" s="52" t="s">
        <v>407</v>
      </c>
      <c r="I24" s="52" t="s">
        <v>960</v>
      </c>
      <c r="J24" s="53">
        <v>10</v>
      </c>
      <c r="L24" s="36" t="s">
        <v>384</v>
      </c>
      <c r="M24" s="37" t="s">
        <v>945</v>
      </c>
    </row>
    <row r="25" spans="1:13">
      <c r="A25" s="23" t="s">
        <v>570</v>
      </c>
      <c r="B25" s="24" t="s">
        <v>360</v>
      </c>
      <c r="C25" s="69" t="s">
        <v>378</v>
      </c>
      <c r="D25" s="47" t="s">
        <v>384</v>
      </c>
      <c r="E25" s="47" t="s">
        <v>981</v>
      </c>
      <c r="F25" s="48">
        <v>6</v>
      </c>
      <c r="G25" s="51" t="s">
        <v>404</v>
      </c>
      <c r="H25" s="52" t="s">
        <v>407</v>
      </c>
      <c r="I25" s="52" t="s">
        <v>960</v>
      </c>
      <c r="J25" s="53">
        <v>4</v>
      </c>
      <c r="L25" s="36" t="s">
        <v>383</v>
      </c>
      <c r="M25" s="37" t="s">
        <v>946</v>
      </c>
    </row>
    <row r="26" spans="1:13" ht="15.75" thickBot="1">
      <c r="A26" s="23" t="s">
        <v>848</v>
      </c>
      <c r="B26" s="24" t="s">
        <v>359</v>
      </c>
      <c r="C26" s="69" t="s">
        <v>376</v>
      </c>
      <c r="D26" s="47" t="s">
        <v>386</v>
      </c>
      <c r="E26" s="47" t="s">
        <v>400</v>
      </c>
      <c r="F26" s="48">
        <v>8</v>
      </c>
      <c r="G26" s="51" t="s">
        <v>404</v>
      </c>
      <c r="H26" s="52" t="s">
        <v>408</v>
      </c>
      <c r="I26" s="52" t="s">
        <v>960</v>
      </c>
      <c r="J26" s="53">
        <v>6</v>
      </c>
      <c r="L26" s="41" t="s">
        <v>964</v>
      </c>
      <c r="M26" s="39" t="s">
        <v>967</v>
      </c>
    </row>
    <row r="27" spans="1:13">
      <c r="A27" s="23" t="s">
        <v>571</v>
      </c>
      <c r="B27" s="24" t="s">
        <v>361</v>
      </c>
      <c r="C27" s="69" t="s">
        <v>378</v>
      </c>
      <c r="D27" s="47" t="s">
        <v>980</v>
      </c>
      <c r="E27" s="47" t="s">
        <v>963</v>
      </c>
      <c r="F27" s="48">
        <v>7</v>
      </c>
      <c r="G27" s="51" t="s">
        <v>403</v>
      </c>
      <c r="H27" s="52" t="s">
        <v>377</v>
      </c>
      <c r="I27" s="52" t="s">
        <v>960</v>
      </c>
      <c r="J27" s="53">
        <v>8</v>
      </c>
      <c r="L27" s="42" t="s">
        <v>973</v>
      </c>
      <c r="M27" s="35" t="s">
        <v>957</v>
      </c>
    </row>
    <row r="28" spans="1:13">
      <c r="A28" s="23" t="s">
        <v>572</v>
      </c>
      <c r="B28" s="24" t="s">
        <v>359</v>
      </c>
      <c r="C28" s="69" t="s">
        <v>376</v>
      </c>
      <c r="D28" s="47" t="s">
        <v>386</v>
      </c>
      <c r="E28" s="47" t="s">
        <v>400</v>
      </c>
      <c r="F28" s="48">
        <v>8</v>
      </c>
      <c r="G28" s="51" t="s">
        <v>404</v>
      </c>
      <c r="H28" s="52" t="s">
        <v>377</v>
      </c>
      <c r="I28" s="52" t="s">
        <v>960</v>
      </c>
      <c r="J28" s="53">
        <v>2</v>
      </c>
      <c r="L28" s="43" t="s">
        <v>963</v>
      </c>
      <c r="M28" s="37" t="s">
        <v>966</v>
      </c>
    </row>
    <row r="29" spans="1:13">
      <c r="A29" s="23" t="s">
        <v>849</v>
      </c>
      <c r="B29" s="24" t="s">
        <v>362</v>
      </c>
      <c r="C29" s="69" t="s">
        <v>377</v>
      </c>
      <c r="D29" s="47" t="s">
        <v>386</v>
      </c>
      <c r="E29" s="47" t="s">
        <v>963</v>
      </c>
      <c r="F29" s="48">
        <v>3</v>
      </c>
      <c r="G29" s="51" t="s">
        <v>404</v>
      </c>
      <c r="H29" s="52" t="s">
        <v>407</v>
      </c>
      <c r="I29" s="52" t="s">
        <v>960</v>
      </c>
      <c r="J29" s="53">
        <v>4</v>
      </c>
      <c r="L29" s="43" t="s">
        <v>398</v>
      </c>
      <c r="M29" s="37" t="s">
        <v>968</v>
      </c>
    </row>
    <row r="30" spans="1:13">
      <c r="A30" s="23" t="s">
        <v>573</v>
      </c>
      <c r="B30" s="24" t="s">
        <v>360</v>
      </c>
      <c r="C30" s="69" t="s">
        <v>378</v>
      </c>
      <c r="D30" s="47" t="s">
        <v>384</v>
      </c>
      <c r="E30" s="47" t="s">
        <v>981</v>
      </c>
      <c r="F30" s="48">
        <v>6</v>
      </c>
      <c r="G30" s="51" t="s">
        <v>403</v>
      </c>
      <c r="H30" s="52" t="s">
        <v>377</v>
      </c>
      <c r="I30" s="52" t="s">
        <v>960</v>
      </c>
      <c r="J30" s="53">
        <v>8</v>
      </c>
      <c r="L30" s="44" t="s">
        <v>399</v>
      </c>
      <c r="M30" s="37" t="s">
        <v>969</v>
      </c>
    </row>
    <row r="31" spans="1:13" ht="15.75" thickBot="1">
      <c r="A31" s="23" t="s">
        <v>574</v>
      </c>
      <c r="B31" s="24" t="s">
        <v>359</v>
      </c>
      <c r="C31" s="69" t="s">
        <v>377</v>
      </c>
      <c r="D31" s="47" t="s">
        <v>979</v>
      </c>
      <c r="E31" s="47" t="s">
        <v>963</v>
      </c>
      <c r="F31" s="48">
        <v>14</v>
      </c>
      <c r="G31" s="51" t="s">
        <v>404</v>
      </c>
      <c r="H31" s="52" t="s">
        <v>407</v>
      </c>
      <c r="I31" s="52" t="s">
        <v>960</v>
      </c>
      <c r="J31" s="53">
        <v>4</v>
      </c>
      <c r="L31" s="41" t="s">
        <v>400</v>
      </c>
      <c r="M31" s="39" t="s">
        <v>970</v>
      </c>
    </row>
    <row r="32" spans="1:13">
      <c r="A32" s="23" t="s">
        <v>575</v>
      </c>
      <c r="B32" s="24" t="s">
        <v>362</v>
      </c>
      <c r="C32" s="69" t="s">
        <v>376</v>
      </c>
      <c r="D32" s="47" t="s">
        <v>979</v>
      </c>
      <c r="E32" s="47" t="s">
        <v>963</v>
      </c>
      <c r="F32" s="48">
        <v>13</v>
      </c>
      <c r="G32" s="51" t="s">
        <v>404</v>
      </c>
      <c r="H32" s="52" t="s">
        <v>408</v>
      </c>
      <c r="I32" s="52" t="s">
        <v>960</v>
      </c>
      <c r="J32" s="53">
        <v>6</v>
      </c>
      <c r="L32" s="45" t="s">
        <v>402</v>
      </c>
      <c r="M32" s="35" t="s">
        <v>930</v>
      </c>
    </row>
    <row r="33" spans="1:13">
      <c r="A33" s="23" t="s">
        <v>576</v>
      </c>
      <c r="B33" s="24" t="s">
        <v>360</v>
      </c>
      <c r="C33" s="69" t="s">
        <v>378</v>
      </c>
      <c r="D33" s="47" t="s">
        <v>384</v>
      </c>
      <c r="E33" s="47" t="s">
        <v>981</v>
      </c>
      <c r="F33" s="48">
        <v>6</v>
      </c>
      <c r="G33" s="51" t="s">
        <v>403</v>
      </c>
      <c r="H33" s="52" t="s">
        <v>377</v>
      </c>
      <c r="I33" s="52" t="s">
        <v>960</v>
      </c>
      <c r="J33" s="53">
        <v>8</v>
      </c>
      <c r="L33" s="44" t="s">
        <v>403</v>
      </c>
      <c r="M33" s="37" t="s">
        <v>940</v>
      </c>
    </row>
    <row r="34" spans="1:13" ht="15.75" thickBot="1">
      <c r="A34" s="23" t="s">
        <v>577</v>
      </c>
      <c r="B34" s="24" t="s">
        <v>360</v>
      </c>
      <c r="C34" s="69" t="s">
        <v>377</v>
      </c>
      <c r="D34" s="47" t="s">
        <v>386</v>
      </c>
      <c r="E34" s="47" t="s">
        <v>981</v>
      </c>
      <c r="F34" s="48">
        <v>14</v>
      </c>
      <c r="G34" s="51" t="s">
        <v>404</v>
      </c>
      <c r="H34" s="52" t="s">
        <v>407</v>
      </c>
      <c r="I34" s="52" t="s">
        <v>960</v>
      </c>
      <c r="J34" s="53">
        <v>4</v>
      </c>
      <c r="L34" s="41" t="s">
        <v>404</v>
      </c>
      <c r="M34" s="37" t="s">
        <v>941</v>
      </c>
    </row>
    <row r="35" spans="1:13">
      <c r="A35" s="23" t="s">
        <v>578</v>
      </c>
      <c r="B35" s="24" t="s">
        <v>359</v>
      </c>
      <c r="C35" s="69" t="s">
        <v>377</v>
      </c>
      <c r="D35" s="47" t="s">
        <v>979</v>
      </c>
      <c r="E35" s="47" t="s">
        <v>400</v>
      </c>
      <c r="F35" s="48">
        <v>4</v>
      </c>
      <c r="G35" s="51" t="s">
        <v>404</v>
      </c>
      <c r="H35" s="52" t="s">
        <v>377</v>
      </c>
      <c r="I35" s="52" t="s">
        <v>982</v>
      </c>
      <c r="J35" s="53">
        <v>1</v>
      </c>
      <c r="L35" s="45" t="s">
        <v>406</v>
      </c>
      <c r="M35" s="35" t="s">
        <v>930</v>
      </c>
    </row>
    <row r="36" spans="1:13">
      <c r="A36" s="23" t="s">
        <v>579</v>
      </c>
      <c r="B36" s="24" t="s">
        <v>359</v>
      </c>
      <c r="C36" s="69" t="s">
        <v>376</v>
      </c>
      <c r="D36" s="47" t="s">
        <v>979</v>
      </c>
      <c r="E36" s="47" t="s">
        <v>400</v>
      </c>
      <c r="F36" s="48">
        <v>11</v>
      </c>
      <c r="G36" s="51" t="s">
        <v>404</v>
      </c>
      <c r="H36" s="52" t="s">
        <v>407</v>
      </c>
      <c r="I36" s="52" t="s">
        <v>960</v>
      </c>
      <c r="J36" s="53">
        <v>4</v>
      </c>
      <c r="L36" s="44" t="s">
        <v>407</v>
      </c>
      <c r="M36" s="37" t="s">
        <v>942</v>
      </c>
    </row>
    <row r="37" spans="1:13">
      <c r="A37" s="23" t="s">
        <v>580</v>
      </c>
      <c r="B37" s="24" t="s">
        <v>362</v>
      </c>
      <c r="C37" s="69" t="s">
        <v>377</v>
      </c>
      <c r="D37" s="47" t="s">
        <v>386</v>
      </c>
      <c r="E37" s="47" t="s">
        <v>963</v>
      </c>
      <c r="F37" s="48">
        <v>3</v>
      </c>
      <c r="G37" s="51" t="s">
        <v>404</v>
      </c>
      <c r="H37" s="52" t="s">
        <v>377</v>
      </c>
      <c r="I37" s="52" t="s">
        <v>960</v>
      </c>
      <c r="J37" s="53">
        <v>2</v>
      </c>
      <c r="L37" s="44" t="s">
        <v>377</v>
      </c>
      <c r="M37" s="37" t="s">
        <v>943</v>
      </c>
    </row>
    <row r="38" spans="1:13" ht="15.75" thickBot="1">
      <c r="A38" s="23" t="s">
        <v>581</v>
      </c>
      <c r="B38" s="24" t="s">
        <v>359</v>
      </c>
      <c r="C38" s="69" t="s">
        <v>377</v>
      </c>
      <c r="D38" s="47" t="s">
        <v>386</v>
      </c>
      <c r="E38" s="47" t="s">
        <v>399</v>
      </c>
      <c r="F38" s="48">
        <v>2</v>
      </c>
      <c r="G38" s="51" t="s">
        <v>404</v>
      </c>
      <c r="H38" s="52" t="s">
        <v>377</v>
      </c>
      <c r="I38" s="52" t="s">
        <v>960</v>
      </c>
      <c r="J38" s="53">
        <v>2</v>
      </c>
      <c r="L38" s="41" t="s">
        <v>408</v>
      </c>
      <c r="M38" s="39" t="s">
        <v>944</v>
      </c>
    </row>
    <row r="39" spans="1:13">
      <c r="A39" s="23" t="s">
        <v>850</v>
      </c>
      <c r="B39" s="24" t="s">
        <v>359</v>
      </c>
      <c r="C39" s="69" t="s">
        <v>376</v>
      </c>
      <c r="D39" s="47" t="s">
        <v>386</v>
      </c>
      <c r="E39" s="47" t="s">
        <v>400</v>
      </c>
      <c r="F39" s="48">
        <v>8</v>
      </c>
      <c r="G39" s="51" t="s">
        <v>404</v>
      </c>
      <c r="H39" s="52" t="s">
        <v>408</v>
      </c>
      <c r="I39" s="52" t="s">
        <v>960</v>
      </c>
      <c r="J39" s="53">
        <v>6</v>
      </c>
      <c r="L39" s="45" t="s">
        <v>922</v>
      </c>
      <c r="M39" s="35" t="s">
        <v>930</v>
      </c>
    </row>
    <row r="40" spans="1:13">
      <c r="A40" s="23" t="s">
        <v>582</v>
      </c>
      <c r="B40" s="24" t="s">
        <v>359</v>
      </c>
      <c r="C40" s="69" t="s">
        <v>376</v>
      </c>
      <c r="D40" s="47" t="s">
        <v>386</v>
      </c>
      <c r="E40" s="47" t="s">
        <v>400</v>
      </c>
      <c r="F40" s="48">
        <v>8</v>
      </c>
      <c r="G40" s="51" t="s">
        <v>404</v>
      </c>
      <c r="H40" s="52" t="s">
        <v>377</v>
      </c>
      <c r="I40" s="52" t="s">
        <v>960</v>
      </c>
      <c r="J40" s="53">
        <v>2</v>
      </c>
      <c r="L40" s="44" t="s">
        <v>960</v>
      </c>
      <c r="M40" s="37" t="s">
        <v>959</v>
      </c>
    </row>
    <row r="41" spans="1:13" ht="15.75" thickBot="1">
      <c r="A41" s="23" t="s">
        <v>583</v>
      </c>
      <c r="B41" s="24" t="s">
        <v>360</v>
      </c>
      <c r="C41" s="69" t="s">
        <v>378</v>
      </c>
      <c r="D41" s="47" t="s">
        <v>384</v>
      </c>
      <c r="E41" s="47" t="s">
        <v>981</v>
      </c>
      <c r="F41" s="48">
        <v>6</v>
      </c>
      <c r="G41" s="51" t="s">
        <v>403</v>
      </c>
      <c r="H41" s="52" t="s">
        <v>377</v>
      </c>
      <c r="I41" s="52" t="s">
        <v>982</v>
      </c>
      <c r="J41" s="53">
        <v>7</v>
      </c>
      <c r="L41" s="41" t="s">
        <v>961</v>
      </c>
      <c r="M41" s="39" t="s">
        <v>962</v>
      </c>
    </row>
    <row r="42" spans="1:13">
      <c r="A42" s="23" t="s">
        <v>584</v>
      </c>
      <c r="B42" s="24" t="s">
        <v>359</v>
      </c>
      <c r="C42" s="69" t="s">
        <v>376</v>
      </c>
      <c r="D42" s="47" t="s">
        <v>979</v>
      </c>
      <c r="E42" s="47" t="s">
        <v>400</v>
      </c>
      <c r="F42" s="48">
        <v>11</v>
      </c>
      <c r="G42" s="51" t="s">
        <v>404</v>
      </c>
      <c r="H42" s="52" t="s">
        <v>377</v>
      </c>
      <c r="I42" s="52" t="s">
        <v>960</v>
      </c>
      <c r="J42" s="53">
        <v>2</v>
      </c>
      <c r="L42" t="s">
        <v>975</v>
      </c>
      <c r="M42" s="40"/>
    </row>
    <row r="43" spans="1:13">
      <c r="A43" s="23" t="s">
        <v>851</v>
      </c>
      <c r="B43" s="24" t="s">
        <v>359</v>
      </c>
      <c r="C43" s="69" t="s">
        <v>377</v>
      </c>
      <c r="D43" s="47" t="s">
        <v>979</v>
      </c>
      <c r="E43" s="47" t="s">
        <v>400</v>
      </c>
      <c r="F43" s="48">
        <v>4</v>
      </c>
      <c r="G43" s="51" t="s">
        <v>404</v>
      </c>
      <c r="H43" s="52" t="s">
        <v>377</v>
      </c>
      <c r="I43" s="52" t="s">
        <v>960</v>
      </c>
      <c r="J43" s="53">
        <v>2</v>
      </c>
      <c r="L43" s="46" t="s">
        <v>974</v>
      </c>
    </row>
    <row r="44" spans="1:13">
      <c r="A44" s="23" t="s">
        <v>852</v>
      </c>
      <c r="B44" s="24" t="s">
        <v>359</v>
      </c>
      <c r="C44" s="69" t="s">
        <v>376</v>
      </c>
      <c r="D44" s="47" t="s">
        <v>979</v>
      </c>
      <c r="E44" s="47" t="s">
        <v>400</v>
      </c>
      <c r="F44" s="48">
        <v>11</v>
      </c>
      <c r="G44" s="51" t="s">
        <v>404</v>
      </c>
      <c r="H44" s="52" t="s">
        <v>377</v>
      </c>
      <c r="I44" s="52" t="s">
        <v>982</v>
      </c>
      <c r="J44" s="53">
        <v>1</v>
      </c>
    </row>
    <row r="45" spans="1:13">
      <c r="A45" s="23" t="s">
        <v>853</v>
      </c>
      <c r="B45" s="24" t="s">
        <v>359</v>
      </c>
      <c r="C45" s="69" t="s">
        <v>376</v>
      </c>
      <c r="D45" s="47" t="s">
        <v>386</v>
      </c>
      <c r="E45" s="47" t="s">
        <v>399</v>
      </c>
      <c r="F45" s="48">
        <v>9</v>
      </c>
      <c r="G45" s="51" t="s">
        <v>404</v>
      </c>
      <c r="H45" s="52" t="s">
        <v>407</v>
      </c>
      <c r="I45" s="52" t="s">
        <v>960</v>
      </c>
      <c r="J45" s="53">
        <v>4</v>
      </c>
    </row>
    <row r="46" spans="1:13">
      <c r="A46" s="23" t="s">
        <v>585</v>
      </c>
      <c r="B46" s="24" t="s">
        <v>359</v>
      </c>
      <c r="C46" s="69" t="s">
        <v>376</v>
      </c>
      <c r="D46" s="47" t="s">
        <v>979</v>
      </c>
      <c r="E46" s="47" t="s">
        <v>400</v>
      </c>
      <c r="F46" s="48">
        <v>11</v>
      </c>
      <c r="G46" s="51" t="s">
        <v>404</v>
      </c>
      <c r="H46" s="52" t="s">
        <v>407</v>
      </c>
      <c r="I46" s="52" t="s">
        <v>982</v>
      </c>
      <c r="J46" s="53">
        <v>3</v>
      </c>
    </row>
    <row r="47" spans="1:13">
      <c r="A47" s="23" t="s">
        <v>586</v>
      </c>
      <c r="B47" s="24" t="s">
        <v>363</v>
      </c>
      <c r="C47" s="69" t="s">
        <v>378</v>
      </c>
      <c r="D47" s="47" t="s">
        <v>980</v>
      </c>
      <c r="E47" s="47" t="s">
        <v>963</v>
      </c>
      <c r="F47" s="48">
        <v>7</v>
      </c>
      <c r="G47" s="51" t="s">
        <v>403</v>
      </c>
      <c r="H47" s="52" t="s">
        <v>408</v>
      </c>
      <c r="I47" s="52" t="s">
        <v>960</v>
      </c>
      <c r="J47" s="53">
        <v>12</v>
      </c>
    </row>
    <row r="48" spans="1:13">
      <c r="A48" s="23" t="s">
        <v>587</v>
      </c>
      <c r="B48" s="24" t="s">
        <v>359</v>
      </c>
      <c r="C48" s="69" t="s">
        <v>376</v>
      </c>
      <c r="D48" s="47" t="s">
        <v>386</v>
      </c>
      <c r="E48" s="47" t="s">
        <v>399</v>
      </c>
      <c r="F48" s="48">
        <v>9</v>
      </c>
      <c r="G48" s="51" t="s">
        <v>404</v>
      </c>
      <c r="H48" s="52" t="s">
        <v>408</v>
      </c>
      <c r="I48" s="52" t="s">
        <v>960</v>
      </c>
      <c r="J48" s="53">
        <v>6</v>
      </c>
    </row>
    <row r="49" spans="1:10">
      <c r="A49" s="23" t="s">
        <v>854</v>
      </c>
      <c r="B49" s="24" t="s">
        <v>360</v>
      </c>
      <c r="C49" s="69" t="s">
        <v>378</v>
      </c>
      <c r="D49" s="47" t="s">
        <v>384</v>
      </c>
      <c r="E49" s="47" t="s">
        <v>981</v>
      </c>
      <c r="F49" s="48">
        <v>6</v>
      </c>
      <c r="G49" s="51" t="s">
        <v>403</v>
      </c>
      <c r="H49" s="52" t="s">
        <v>377</v>
      </c>
      <c r="I49" s="52" t="s">
        <v>960</v>
      </c>
      <c r="J49" s="53">
        <v>8</v>
      </c>
    </row>
    <row r="50" spans="1:10">
      <c r="A50" s="23" t="s">
        <v>588</v>
      </c>
      <c r="B50" s="24" t="s">
        <v>359</v>
      </c>
      <c r="C50" s="69" t="s">
        <v>377</v>
      </c>
      <c r="D50" s="47" t="s">
        <v>386</v>
      </c>
      <c r="E50" s="47" t="s">
        <v>399</v>
      </c>
      <c r="F50" s="48">
        <v>2</v>
      </c>
      <c r="G50" s="51" t="s">
        <v>404</v>
      </c>
      <c r="H50" s="52" t="s">
        <v>407</v>
      </c>
      <c r="I50" s="52" t="s">
        <v>960</v>
      </c>
      <c r="J50" s="53">
        <v>4</v>
      </c>
    </row>
    <row r="51" spans="1:10">
      <c r="A51" s="23" t="s">
        <v>855</v>
      </c>
      <c r="B51" s="24" t="s">
        <v>359</v>
      </c>
      <c r="C51" s="69" t="s">
        <v>377</v>
      </c>
      <c r="D51" s="47" t="s">
        <v>386</v>
      </c>
      <c r="E51" s="47" t="s">
        <v>399</v>
      </c>
      <c r="F51" s="48">
        <v>2</v>
      </c>
      <c r="G51" s="51" t="s">
        <v>404</v>
      </c>
      <c r="H51" s="52" t="s">
        <v>407</v>
      </c>
      <c r="I51" s="52" t="s">
        <v>982</v>
      </c>
      <c r="J51" s="53">
        <v>3</v>
      </c>
    </row>
    <row r="52" spans="1:10">
      <c r="A52" s="23" t="s">
        <v>589</v>
      </c>
      <c r="B52" s="24" t="s">
        <v>359</v>
      </c>
      <c r="C52" s="69" t="s">
        <v>377</v>
      </c>
      <c r="D52" s="47" t="s">
        <v>386</v>
      </c>
      <c r="E52" s="47" t="s">
        <v>399</v>
      </c>
      <c r="F52" s="48">
        <v>2</v>
      </c>
      <c r="G52" s="51" t="s">
        <v>404</v>
      </c>
      <c r="H52" s="52" t="s">
        <v>377</v>
      </c>
      <c r="I52" s="52" t="s">
        <v>960</v>
      </c>
      <c r="J52" s="53">
        <v>2</v>
      </c>
    </row>
    <row r="53" spans="1:10">
      <c r="A53" s="23" t="s">
        <v>590</v>
      </c>
      <c r="B53" s="24" t="s">
        <v>362</v>
      </c>
      <c r="C53" s="69" t="s">
        <v>376</v>
      </c>
      <c r="D53" s="47" t="s">
        <v>979</v>
      </c>
      <c r="E53" s="47" t="s">
        <v>399</v>
      </c>
      <c r="F53" s="48">
        <v>12</v>
      </c>
      <c r="G53" s="51" t="s">
        <v>404</v>
      </c>
      <c r="H53" s="52" t="s">
        <v>377</v>
      </c>
      <c r="I53" s="52" t="s">
        <v>960</v>
      </c>
      <c r="J53" s="53">
        <v>2</v>
      </c>
    </row>
    <row r="54" spans="1:10">
      <c r="A54" s="23" t="s">
        <v>591</v>
      </c>
      <c r="B54" s="24" t="s">
        <v>359</v>
      </c>
      <c r="C54" s="69" t="s">
        <v>377</v>
      </c>
      <c r="D54" s="47" t="s">
        <v>386</v>
      </c>
      <c r="E54" s="47" t="s">
        <v>399</v>
      </c>
      <c r="F54" s="48">
        <v>2</v>
      </c>
      <c r="G54" s="51" t="s">
        <v>404</v>
      </c>
      <c r="H54" s="52" t="s">
        <v>408</v>
      </c>
      <c r="I54" s="52" t="s">
        <v>960</v>
      </c>
      <c r="J54" s="53">
        <v>6</v>
      </c>
    </row>
    <row r="55" spans="1:10">
      <c r="A55" s="23" t="s">
        <v>856</v>
      </c>
      <c r="B55" s="24" t="s">
        <v>359</v>
      </c>
      <c r="C55" s="69" t="s">
        <v>376</v>
      </c>
      <c r="D55" s="47" t="s">
        <v>979</v>
      </c>
      <c r="E55" s="47" t="s">
        <v>400</v>
      </c>
      <c r="F55" s="48">
        <v>11</v>
      </c>
      <c r="G55" s="51" t="s">
        <v>404</v>
      </c>
      <c r="H55" s="52" t="s">
        <v>408</v>
      </c>
      <c r="I55" s="52" t="s">
        <v>960</v>
      </c>
      <c r="J55" s="53">
        <v>6</v>
      </c>
    </row>
    <row r="56" spans="1:10">
      <c r="A56" s="23" t="s">
        <v>592</v>
      </c>
      <c r="B56" s="24" t="s">
        <v>359</v>
      </c>
      <c r="C56" s="69" t="s">
        <v>377</v>
      </c>
      <c r="D56" s="47" t="s">
        <v>386</v>
      </c>
      <c r="E56" s="47" t="s">
        <v>399</v>
      </c>
      <c r="F56" s="48">
        <v>2</v>
      </c>
      <c r="G56" s="51" t="s">
        <v>404</v>
      </c>
      <c r="H56" s="52" t="s">
        <v>407</v>
      </c>
      <c r="I56" s="52" t="s">
        <v>960</v>
      </c>
      <c r="J56" s="53">
        <v>4</v>
      </c>
    </row>
    <row r="57" spans="1:10">
      <c r="A57" s="23" t="s">
        <v>593</v>
      </c>
      <c r="B57" s="24" t="s">
        <v>360</v>
      </c>
      <c r="C57" s="69" t="s">
        <v>378</v>
      </c>
      <c r="D57" s="47" t="s">
        <v>384</v>
      </c>
      <c r="E57" s="47" t="s">
        <v>981</v>
      </c>
      <c r="F57" s="48">
        <v>6</v>
      </c>
      <c r="G57" s="51" t="s">
        <v>403</v>
      </c>
      <c r="H57" s="52" t="s">
        <v>407</v>
      </c>
      <c r="I57" s="52" t="s">
        <v>982</v>
      </c>
      <c r="J57" s="53">
        <v>9</v>
      </c>
    </row>
    <row r="58" spans="1:10">
      <c r="A58" s="23" t="s">
        <v>594</v>
      </c>
      <c r="B58" s="24" t="s">
        <v>359</v>
      </c>
      <c r="C58" s="69" t="s">
        <v>376</v>
      </c>
      <c r="D58" s="47" t="s">
        <v>979</v>
      </c>
      <c r="E58" s="47" t="s">
        <v>400</v>
      </c>
      <c r="F58" s="48">
        <v>11</v>
      </c>
      <c r="G58" s="51" t="s">
        <v>404</v>
      </c>
      <c r="H58" s="52" t="s">
        <v>377</v>
      </c>
      <c r="I58" s="52" t="s">
        <v>960</v>
      </c>
      <c r="J58" s="53">
        <v>2</v>
      </c>
    </row>
    <row r="59" spans="1:10">
      <c r="A59" s="23" t="s">
        <v>595</v>
      </c>
      <c r="B59" s="24" t="s">
        <v>359</v>
      </c>
      <c r="C59" s="69" t="s">
        <v>376</v>
      </c>
      <c r="D59" s="47" t="s">
        <v>979</v>
      </c>
      <c r="E59" s="47" t="s">
        <v>399</v>
      </c>
      <c r="F59" s="48">
        <v>12</v>
      </c>
      <c r="G59" s="51" t="s">
        <v>404</v>
      </c>
      <c r="H59" s="52" t="s">
        <v>377</v>
      </c>
      <c r="I59" s="52" t="s">
        <v>960</v>
      </c>
      <c r="J59" s="53">
        <v>2</v>
      </c>
    </row>
    <row r="60" spans="1:10">
      <c r="A60" s="23" t="s">
        <v>596</v>
      </c>
      <c r="B60" s="24" t="s">
        <v>359</v>
      </c>
      <c r="C60" s="69" t="s">
        <v>377</v>
      </c>
      <c r="D60" s="47" t="s">
        <v>386</v>
      </c>
      <c r="E60" s="47" t="s">
        <v>399</v>
      </c>
      <c r="F60" s="48">
        <v>2</v>
      </c>
      <c r="G60" s="51" t="s">
        <v>404</v>
      </c>
      <c r="H60" s="52" t="s">
        <v>377</v>
      </c>
      <c r="I60" s="52" t="s">
        <v>960</v>
      </c>
      <c r="J60" s="53">
        <v>2</v>
      </c>
    </row>
    <row r="61" spans="1:10">
      <c r="A61" s="23" t="s">
        <v>597</v>
      </c>
      <c r="B61" s="24" t="s">
        <v>362</v>
      </c>
      <c r="C61" s="69" t="s">
        <v>376</v>
      </c>
      <c r="D61" s="47" t="s">
        <v>979</v>
      </c>
      <c r="E61" s="47" t="s">
        <v>963</v>
      </c>
      <c r="F61" s="48">
        <v>13</v>
      </c>
      <c r="G61" s="51" t="s">
        <v>404</v>
      </c>
      <c r="H61" s="52" t="s">
        <v>377</v>
      </c>
      <c r="I61" s="52" t="s">
        <v>960</v>
      </c>
      <c r="J61" s="53">
        <v>2</v>
      </c>
    </row>
    <row r="62" spans="1:10">
      <c r="A62" s="23" t="s">
        <v>598</v>
      </c>
      <c r="B62" s="24" t="s">
        <v>360</v>
      </c>
      <c r="C62" s="69" t="s">
        <v>378</v>
      </c>
      <c r="D62" s="47" t="s">
        <v>384</v>
      </c>
      <c r="E62" s="47" t="s">
        <v>981</v>
      </c>
      <c r="F62" s="48">
        <v>6</v>
      </c>
      <c r="G62" s="51" t="s">
        <v>403</v>
      </c>
      <c r="H62" s="52" t="s">
        <v>407</v>
      </c>
      <c r="I62" s="52" t="s">
        <v>960</v>
      </c>
      <c r="J62" s="53">
        <v>10</v>
      </c>
    </row>
    <row r="63" spans="1:10">
      <c r="A63" s="23" t="s">
        <v>599</v>
      </c>
      <c r="B63" s="24" t="s">
        <v>359</v>
      </c>
      <c r="C63" s="69" t="s">
        <v>377</v>
      </c>
      <c r="D63" s="47" t="s">
        <v>386</v>
      </c>
      <c r="E63" s="47" t="s">
        <v>400</v>
      </c>
      <c r="F63" s="48">
        <v>1</v>
      </c>
      <c r="G63" s="51" t="s">
        <v>404</v>
      </c>
      <c r="H63" s="52" t="s">
        <v>377</v>
      </c>
      <c r="I63" s="52" t="s">
        <v>960</v>
      </c>
      <c r="J63" s="53">
        <v>2</v>
      </c>
    </row>
    <row r="64" spans="1:10">
      <c r="A64" s="23" t="s">
        <v>600</v>
      </c>
      <c r="B64" s="24" t="s">
        <v>360</v>
      </c>
      <c r="C64" s="69" t="s">
        <v>378</v>
      </c>
      <c r="D64" s="47" t="s">
        <v>384</v>
      </c>
      <c r="E64" s="47" t="s">
        <v>981</v>
      </c>
      <c r="F64" s="48">
        <v>6</v>
      </c>
      <c r="G64" s="51" t="s">
        <v>403</v>
      </c>
      <c r="H64" s="52" t="s">
        <v>377</v>
      </c>
      <c r="I64" s="52" t="s">
        <v>960</v>
      </c>
      <c r="J64" s="53">
        <v>8</v>
      </c>
    </row>
    <row r="65" spans="1:10">
      <c r="A65" s="23" t="s">
        <v>601</v>
      </c>
      <c r="B65" s="24" t="s">
        <v>359</v>
      </c>
      <c r="C65" s="69" t="s">
        <v>377</v>
      </c>
      <c r="D65" s="47" t="s">
        <v>386</v>
      </c>
      <c r="E65" s="47" t="s">
        <v>400</v>
      </c>
      <c r="F65" s="48">
        <v>1</v>
      </c>
      <c r="G65" s="51" t="s">
        <v>404</v>
      </c>
      <c r="H65" s="52" t="s">
        <v>408</v>
      </c>
      <c r="I65" s="52" t="s">
        <v>982</v>
      </c>
      <c r="J65" s="53">
        <v>5</v>
      </c>
    </row>
    <row r="66" spans="1:10">
      <c r="A66" s="23" t="s">
        <v>602</v>
      </c>
      <c r="B66" s="24" t="s">
        <v>359</v>
      </c>
      <c r="C66" s="69" t="s">
        <v>377</v>
      </c>
      <c r="D66" s="47" t="s">
        <v>386</v>
      </c>
      <c r="E66" s="47" t="s">
        <v>400</v>
      </c>
      <c r="F66" s="48">
        <v>1</v>
      </c>
      <c r="G66" s="51" t="s">
        <v>404</v>
      </c>
      <c r="H66" s="52" t="s">
        <v>407</v>
      </c>
      <c r="I66" s="52" t="s">
        <v>982</v>
      </c>
      <c r="J66" s="53">
        <v>3</v>
      </c>
    </row>
    <row r="67" spans="1:10">
      <c r="A67" s="23" t="s">
        <v>603</v>
      </c>
      <c r="B67" s="24" t="s">
        <v>359</v>
      </c>
      <c r="C67" s="69" t="s">
        <v>376</v>
      </c>
      <c r="D67" s="47" t="s">
        <v>386</v>
      </c>
      <c r="E67" s="47" t="s">
        <v>400</v>
      </c>
      <c r="F67" s="48">
        <v>8</v>
      </c>
      <c r="G67" s="51" t="s">
        <v>404</v>
      </c>
      <c r="H67" s="52" t="s">
        <v>377</v>
      </c>
      <c r="I67" s="52" t="s">
        <v>960</v>
      </c>
      <c r="J67" s="53">
        <v>2</v>
      </c>
    </row>
    <row r="68" spans="1:10">
      <c r="A68" s="23" t="s">
        <v>857</v>
      </c>
      <c r="B68" s="24" t="s">
        <v>360</v>
      </c>
      <c r="C68" s="69" t="s">
        <v>377</v>
      </c>
      <c r="D68" s="47" t="s">
        <v>384</v>
      </c>
      <c r="E68" s="47" t="s">
        <v>981</v>
      </c>
      <c r="F68" s="48">
        <v>14</v>
      </c>
      <c r="G68" s="51" t="s">
        <v>404</v>
      </c>
      <c r="H68" s="52" t="s">
        <v>407</v>
      </c>
      <c r="I68" s="52" t="s">
        <v>960</v>
      </c>
      <c r="J68" s="53">
        <v>4</v>
      </c>
    </row>
    <row r="69" spans="1:10">
      <c r="A69" s="23" t="s">
        <v>604</v>
      </c>
      <c r="B69" s="24" t="s">
        <v>359</v>
      </c>
      <c r="C69" s="69" t="s">
        <v>377</v>
      </c>
      <c r="D69" s="47" t="s">
        <v>386</v>
      </c>
      <c r="E69" s="47" t="s">
        <v>399</v>
      </c>
      <c r="F69" s="48">
        <v>2</v>
      </c>
      <c r="G69" s="51" t="s">
        <v>403</v>
      </c>
      <c r="H69" s="52" t="s">
        <v>408</v>
      </c>
      <c r="I69" s="52" t="s">
        <v>960</v>
      </c>
      <c r="J69" s="53">
        <v>12</v>
      </c>
    </row>
    <row r="70" spans="1:10">
      <c r="A70" s="23" t="s">
        <v>605</v>
      </c>
      <c r="B70" s="24" t="s">
        <v>359</v>
      </c>
      <c r="C70" s="69" t="s">
        <v>377</v>
      </c>
      <c r="D70" s="47" t="s">
        <v>979</v>
      </c>
      <c r="E70" s="47" t="s">
        <v>399</v>
      </c>
      <c r="F70" s="48">
        <v>5</v>
      </c>
      <c r="G70" s="51" t="s">
        <v>404</v>
      </c>
      <c r="H70" s="52" t="s">
        <v>408</v>
      </c>
      <c r="I70" s="52" t="s">
        <v>960</v>
      </c>
      <c r="J70" s="53">
        <v>6</v>
      </c>
    </row>
    <row r="71" spans="1:10">
      <c r="A71" s="23" t="s">
        <v>606</v>
      </c>
      <c r="B71" s="24" t="s">
        <v>359</v>
      </c>
      <c r="C71" s="69" t="s">
        <v>377</v>
      </c>
      <c r="D71" s="47" t="s">
        <v>386</v>
      </c>
      <c r="E71" s="47" t="s">
        <v>400</v>
      </c>
      <c r="F71" s="48">
        <v>1</v>
      </c>
      <c r="G71" s="51" t="s">
        <v>404</v>
      </c>
      <c r="H71" s="52" t="s">
        <v>408</v>
      </c>
      <c r="I71" s="52" t="s">
        <v>960</v>
      </c>
      <c r="J71" s="53">
        <v>6</v>
      </c>
    </row>
    <row r="72" spans="1:10">
      <c r="A72" s="23" t="s">
        <v>858</v>
      </c>
      <c r="B72" s="24" t="s">
        <v>360</v>
      </c>
      <c r="C72" s="69" t="s">
        <v>378</v>
      </c>
      <c r="D72" s="47" t="s">
        <v>384</v>
      </c>
      <c r="E72" s="47" t="s">
        <v>399</v>
      </c>
      <c r="F72" s="48">
        <v>14</v>
      </c>
      <c r="G72" s="51" t="s">
        <v>403</v>
      </c>
      <c r="H72" s="52" t="s">
        <v>407</v>
      </c>
      <c r="I72" s="52" t="s">
        <v>982</v>
      </c>
      <c r="J72" s="53">
        <v>9</v>
      </c>
    </row>
    <row r="73" spans="1:10">
      <c r="A73" s="23" t="s">
        <v>607</v>
      </c>
      <c r="B73" s="24" t="s">
        <v>360</v>
      </c>
      <c r="C73" s="69" t="s">
        <v>377</v>
      </c>
      <c r="D73" s="47" t="s">
        <v>386</v>
      </c>
      <c r="E73" s="47" t="s">
        <v>399</v>
      </c>
      <c r="F73" s="48">
        <v>2</v>
      </c>
      <c r="G73" s="51" t="s">
        <v>404</v>
      </c>
      <c r="H73" s="52" t="s">
        <v>377</v>
      </c>
      <c r="I73" s="52" t="s">
        <v>960</v>
      </c>
      <c r="J73" s="53">
        <v>2</v>
      </c>
    </row>
    <row r="74" spans="1:10">
      <c r="A74" s="23" t="s">
        <v>859</v>
      </c>
      <c r="B74" s="24" t="s">
        <v>359</v>
      </c>
      <c r="C74" s="69" t="s">
        <v>377</v>
      </c>
      <c r="D74" s="47" t="s">
        <v>386</v>
      </c>
      <c r="E74" s="47" t="s">
        <v>399</v>
      </c>
      <c r="F74" s="48">
        <v>2</v>
      </c>
      <c r="G74" s="51" t="s">
        <v>404</v>
      </c>
      <c r="H74" s="52" t="s">
        <v>407</v>
      </c>
      <c r="I74" s="52" t="s">
        <v>982</v>
      </c>
      <c r="J74" s="53">
        <v>3</v>
      </c>
    </row>
    <row r="75" spans="1:10">
      <c r="A75" s="23" t="s">
        <v>608</v>
      </c>
      <c r="B75" s="24" t="s">
        <v>359</v>
      </c>
      <c r="C75" s="69" t="s">
        <v>377</v>
      </c>
      <c r="D75" s="47" t="s">
        <v>386</v>
      </c>
      <c r="E75" s="47" t="s">
        <v>399</v>
      </c>
      <c r="F75" s="48">
        <v>2</v>
      </c>
      <c r="G75" s="51" t="s">
        <v>404</v>
      </c>
      <c r="H75" s="52" t="s">
        <v>377</v>
      </c>
      <c r="I75" s="52" t="s">
        <v>982</v>
      </c>
      <c r="J75" s="53">
        <v>1</v>
      </c>
    </row>
    <row r="76" spans="1:10">
      <c r="A76" s="23" t="s">
        <v>890</v>
      </c>
      <c r="B76" s="24" t="s">
        <v>359</v>
      </c>
      <c r="C76" s="69" t="s">
        <v>376</v>
      </c>
      <c r="D76" s="47" t="s">
        <v>386</v>
      </c>
      <c r="E76" s="47" t="s">
        <v>400</v>
      </c>
      <c r="F76" s="48">
        <v>8</v>
      </c>
      <c r="G76" s="51" t="s">
        <v>404</v>
      </c>
      <c r="H76" s="52" t="s">
        <v>377</v>
      </c>
      <c r="I76" s="52" t="s">
        <v>960</v>
      </c>
      <c r="J76" s="53">
        <v>2</v>
      </c>
    </row>
    <row r="77" spans="1:10">
      <c r="A77" s="23" t="s">
        <v>609</v>
      </c>
      <c r="B77" s="24" t="s">
        <v>359</v>
      </c>
      <c r="C77" s="69" t="s">
        <v>377</v>
      </c>
      <c r="D77" s="47" t="s">
        <v>386</v>
      </c>
      <c r="E77" s="47" t="s">
        <v>399</v>
      </c>
      <c r="F77" s="48">
        <v>2</v>
      </c>
      <c r="G77" s="51" t="s">
        <v>404</v>
      </c>
      <c r="H77" s="52" t="s">
        <v>377</v>
      </c>
      <c r="I77" s="52" t="s">
        <v>960</v>
      </c>
      <c r="J77" s="53">
        <v>2</v>
      </c>
    </row>
    <row r="78" spans="1:10">
      <c r="A78" s="23" t="s">
        <v>610</v>
      </c>
      <c r="B78" s="24" t="s">
        <v>359</v>
      </c>
      <c r="C78" s="69" t="s">
        <v>377</v>
      </c>
      <c r="D78" s="47" t="s">
        <v>386</v>
      </c>
      <c r="E78" s="47" t="s">
        <v>399</v>
      </c>
      <c r="F78" s="48">
        <v>2</v>
      </c>
      <c r="G78" s="51" t="s">
        <v>404</v>
      </c>
      <c r="H78" s="52" t="s">
        <v>377</v>
      </c>
      <c r="I78" s="52" t="s">
        <v>960</v>
      </c>
      <c r="J78" s="53">
        <v>2</v>
      </c>
    </row>
    <row r="79" spans="1:10">
      <c r="A79" s="23" t="s">
        <v>611</v>
      </c>
      <c r="B79" s="24" t="s">
        <v>359</v>
      </c>
      <c r="C79" s="69" t="s">
        <v>376</v>
      </c>
      <c r="D79" s="47" t="s">
        <v>979</v>
      </c>
      <c r="E79" s="47" t="s">
        <v>400</v>
      </c>
      <c r="F79" s="48">
        <v>11</v>
      </c>
      <c r="G79" s="51" t="s">
        <v>404</v>
      </c>
      <c r="H79" s="52" t="s">
        <v>408</v>
      </c>
      <c r="I79" s="52" t="s">
        <v>960</v>
      </c>
      <c r="J79" s="53">
        <v>6</v>
      </c>
    </row>
    <row r="80" spans="1:10">
      <c r="A80" s="23" t="s">
        <v>861</v>
      </c>
      <c r="B80" s="24" t="s">
        <v>359</v>
      </c>
      <c r="C80" s="69" t="s">
        <v>377</v>
      </c>
      <c r="D80" s="47" t="s">
        <v>386</v>
      </c>
      <c r="E80" s="47" t="s">
        <v>399</v>
      </c>
      <c r="F80" s="48">
        <v>2</v>
      </c>
      <c r="G80" s="51" t="s">
        <v>404</v>
      </c>
      <c r="H80" s="52" t="s">
        <v>407</v>
      </c>
      <c r="I80" s="52" t="s">
        <v>960</v>
      </c>
      <c r="J80" s="53">
        <v>4</v>
      </c>
    </row>
    <row r="81" spans="1:10">
      <c r="A81" s="23" t="s">
        <v>862</v>
      </c>
      <c r="B81" s="24" t="s">
        <v>359</v>
      </c>
      <c r="C81" s="69" t="s">
        <v>376</v>
      </c>
      <c r="D81" s="47" t="s">
        <v>979</v>
      </c>
      <c r="E81" s="47" t="s">
        <v>400</v>
      </c>
      <c r="F81" s="48">
        <v>11</v>
      </c>
      <c r="G81" s="51" t="s">
        <v>404</v>
      </c>
      <c r="H81" s="52" t="s">
        <v>377</v>
      </c>
      <c r="I81" s="52" t="s">
        <v>960</v>
      </c>
      <c r="J81" s="53">
        <v>2</v>
      </c>
    </row>
    <row r="82" spans="1:10">
      <c r="A82" s="23" t="s">
        <v>863</v>
      </c>
      <c r="B82" s="24" t="s">
        <v>360</v>
      </c>
      <c r="C82" s="69" t="s">
        <v>378</v>
      </c>
      <c r="D82" s="47" t="s">
        <v>384</v>
      </c>
      <c r="E82" s="47" t="s">
        <v>981</v>
      </c>
      <c r="F82" s="48">
        <v>6</v>
      </c>
      <c r="G82" s="51" t="s">
        <v>403</v>
      </c>
      <c r="H82" s="52" t="s">
        <v>377</v>
      </c>
      <c r="I82" s="52" t="s">
        <v>960</v>
      </c>
      <c r="J82" s="53">
        <v>8</v>
      </c>
    </row>
    <row r="83" spans="1:10">
      <c r="A83" s="23" t="s">
        <v>864</v>
      </c>
      <c r="B83" s="24" t="s">
        <v>359</v>
      </c>
      <c r="C83" s="69" t="s">
        <v>376</v>
      </c>
      <c r="D83" s="47" t="s">
        <v>979</v>
      </c>
      <c r="E83" s="47" t="s">
        <v>400</v>
      </c>
      <c r="F83" s="48">
        <v>11</v>
      </c>
      <c r="G83" s="51" t="s">
        <v>404</v>
      </c>
      <c r="H83" s="52" t="s">
        <v>377</v>
      </c>
      <c r="I83" s="52" t="s">
        <v>960</v>
      </c>
      <c r="J83" s="53">
        <v>2</v>
      </c>
    </row>
    <row r="84" spans="1:10">
      <c r="A84" s="23" t="s">
        <v>865</v>
      </c>
      <c r="B84" s="24" t="s">
        <v>359</v>
      </c>
      <c r="C84" s="69" t="s">
        <v>377</v>
      </c>
      <c r="D84" s="47" t="s">
        <v>979</v>
      </c>
      <c r="E84" s="47" t="s">
        <v>399</v>
      </c>
      <c r="F84" s="48">
        <v>5</v>
      </c>
      <c r="G84" s="51" t="s">
        <v>404</v>
      </c>
      <c r="H84" s="52" t="s">
        <v>408</v>
      </c>
      <c r="I84" s="52" t="s">
        <v>982</v>
      </c>
      <c r="J84" s="53">
        <v>5</v>
      </c>
    </row>
    <row r="85" spans="1:10">
      <c r="A85" s="23" t="s">
        <v>866</v>
      </c>
      <c r="B85" s="24" t="s">
        <v>359</v>
      </c>
      <c r="C85" s="69" t="s">
        <v>376</v>
      </c>
      <c r="D85" s="47" t="s">
        <v>979</v>
      </c>
      <c r="E85" s="47" t="s">
        <v>399</v>
      </c>
      <c r="F85" s="48">
        <v>12</v>
      </c>
      <c r="G85" s="51" t="s">
        <v>404</v>
      </c>
      <c r="H85" s="52" t="s">
        <v>377</v>
      </c>
      <c r="I85" s="52" t="s">
        <v>960</v>
      </c>
      <c r="J85" s="53">
        <v>2</v>
      </c>
    </row>
    <row r="86" spans="1:10">
      <c r="A86" s="23" t="s">
        <v>891</v>
      </c>
      <c r="B86" s="24" t="s">
        <v>364</v>
      </c>
      <c r="C86" s="69" t="s">
        <v>378</v>
      </c>
      <c r="D86" s="47" t="s">
        <v>386</v>
      </c>
      <c r="E86" s="47" t="s">
        <v>963</v>
      </c>
      <c r="F86" s="48">
        <v>14</v>
      </c>
      <c r="G86" s="51" t="s">
        <v>403</v>
      </c>
      <c r="H86" s="52" t="s">
        <v>407</v>
      </c>
      <c r="I86" s="52" t="s">
        <v>960</v>
      </c>
      <c r="J86" s="53">
        <v>10</v>
      </c>
    </row>
    <row r="87" spans="1:10">
      <c r="A87" s="23" t="s">
        <v>612</v>
      </c>
      <c r="B87" s="24" t="s">
        <v>359</v>
      </c>
      <c r="C87" s="69" t="s">
        <v>377</v>
      </c>
      <c r="D87" s="47" t="s">
        <v>979</v>
      </c>
      <c r="E87" s="47" t="s">
        <v>400</v>
      </c>
      <c r="F87" s="48">
        <v>4</v>
      </c>
      <c r="G87" s="51" t="s">
        <v>404</v>
      </c>
      <c r="H87" s="52" t="s">
        <v>377</v>
      </c>
      <c r="I87" s="52" t="s">
        <v>960</v>
      </c>
      <c r="J87" s="53">
        <v>2</v>
      </c>
    </row>
    <row r="88" spans="1:10">
      <c r="A88" s="23" t="s">
        <v>867</v>
      </c>
      <c r="B88" s="24" t="s">
        <v>359</v>
      </c>
      <c r="C88" s="69" t="s">
        <v>376</v>
      </c>
      <c r="D88" s="47" t="s">
        <v>386</v>
      </c>
      <c r="E88" s="47" t="s">
        <v>400</v>
      </c>
      <c r="F88" s="48">
        <v>8</v>
      </c>
      <c r="G88" s="51" t="s">
        <v>404</v>
      </c>
      <c r="H88" s="52" t="s">
        <v>408</v>
      </c>
      <c r="I88" s="52" t="s">
        <v>982</v>
      </c>
      <c r="J88" s="53">
        <v>5</v>
      </c>
    </row>
    <row r="89" spans="1:10">
      <c r="A89" s="23" t="s">
        <v>613</v>
      </c>
      <c r="B89" s="24" t="s">
        <v>359</v>
      </c>
      <c r="C89" s="69" t="s">
        <v>376</v>
      </c>
      <c r="D89" s="47" t="s">
        <v>386</v>
      </c>
      <c r="E89" s="47" t="s">
        <v>963</v>
      </c>
      <c r="F89" s="48">
        <v>10</v>
      </c>
      <c r="G89" s="51" t="s">
        <v>404</v>
      </c>
      <c r="H89" s="52" t="s">
        <v>408</v>
      </c>
      <c r="I89" s="52" t="s">
        <v>960</v>
      </c>
      <c r="J89" s="53">
        <v>6</v>
      </c>
    </row>
    <row r="90" spans="1:10">
      <c r="A90" s="23" t="s">
        <v>614</v>
      </c>
      <c r="B90" s="24" t="s">
        <v>360</v>
      </c>
      <c r="C90" s="69" t="s">
        <v>378</v>
      </c>
      <c r="D90" s="47" t="s">
        <v>384</v>
      </c>
      <c r="E90" s="47" t="s">
        <v>399</v>
      </c>
      <c r="F90" s="48">
        <v>14</v>
      </c>
      <c r="G90" s="51" t="s">
        <v>403</v>
      </c>
      <c r="H90" s="52" t="s">
        <v>377</v>
      </c>
      <c r="I90" s="52" t="s">
        <v>982</v>
      </c>
      <c r="J90" s="53">
        <v>7</v>
      </c>
    </row>
    <row r="91" spans="1:10">
      <c r="A91" s="23" t="s">
        <v>615</v>
      </c>
      <c r="B91" s="24" t="s">
        <v>359</v>
      </c>
      <c r="C91" s="69" t="s">
        <v>376</v>
      </c>
      <c r="D91" s="47" t="s">
        <v>979</v>
      </c>
      <c r="E91" s="47" t="s">
        <v>399</v>
      </c>
      <c r="F91" s="48">
        <v>12</v>
      </c>
      <c r="G91" s="51" t="s">
        <v>404</v>
      </c>
      <c r="H91" s="52" t="s">
        <v>377</v>
      </c>
      <c r="I91" s="52" t="s">
        <v>960</v>
      </c>
      <c r="J91" s="53">
        <v>2</v>
      </c>
    </row>
    <row r="92" spans="1:10">
      <c r="A92" s="23" t="s">
        <v>616</v>
      </c>
      <c r="B92" s="24" t="s">
        <v>359</v>
      </c>
      <c r="C92" s="69" t="s">
        <v>377</v>
      </c>
      <c r="D92" s="47" t="s">
        <v>979</v>
      </c>
      <c r="E92" s="47" t="s">
        <v>399</v>
      </c>
      <c r="F92" s="48">
        <v>5</v>
      </c>
      <c r="G92" s="51" t="s">
        <v>404</v>
      </c>
      <c r="H92" s="52" t="s">
        <v>407</v>
      </c>
      <c r="I92" s="52" t="s">
        <v>982</v>
      </c>
      <c r="J92" s="53">
        <v>3</v>
      </c>
    </row>
    <row r="93" spans="1:10">
      <c r="A93" s="23" t="s">
        <v>617</v>
      </c>
      <c r="B93" s="24" t="s">
        <v>359</v>
      </c>
      <c r="C93" s="69" t="s">
        <v>377</v>
      </c>
      <c r="D93" s="47" t="s">
        <v>979</v>
      </c>
      <c r="E93" s="47" t="s">
        <v>400</v>
      </c>
      <c r="F93" s="48">
        <v>4</v>
      </c>
      <c r="G93" s="51" t="s">
        <v>404</v>
      </c>
      <c r="H93" s="52" t="s">
        <v>408</v>
      </c>
      <c r="I93" s="52" t="s">
        <v>960</v>
      </c>
      <c r="J93" s="53">
        <v>6</v>
      </c>
    </row>
    <row r="94" spans="1:10">
      <c r="A94" s="23" t="s">
        <v>618</v>
      </c>
      <c r="B94" s="24" t="s">
        <v>359</v>
      </c>
      <c r="C94" s="69" t="s">
        <v>376</v>
      </c>
      <c r="D94" s="47" t="s">
        <v>979</v>
      </c>
      <c r="E94" s="47" t="s">
        <v>400</v>
      </c>
      <c r="F94" s="48">
        <v>11</v>
      </c>
      <c r="G94" s="51" t="s">
        <v>404</v>
      </c>
      <c r="H94" s="52" t="s">
        <v>408</v>
      </c>
      <c r="I94" s="52" t="s">
        <v>960</v>
      </c>
      <c r="J94" s="53">
        <v>6</v>
      </c>
    </row>
    <row r="95" spans="1:10">
      <c r="A95" s="23" t="s">
        <v>619</v>
      </c>
      <c r="B95" s="24" t="s">
        <v>359</v>
      </c>
      <c r="C95" s="69" t="s">
        <v>376</v>
      </c>
      <c r="D95" s="47" t="s">
        <v>979</v>
      </c>
      <c r="E95" s="47" t="s">
        <v>399</v>
      </c>
      <c r="F95" s="48">
        <v>12</v>
      </c>
      <c r="G95" s="51" t="s">
        <v>404</v>
      </c>
      <c r="H95" s="52" t="s">
        <v>377</v>
      </c>
      <c r="I95" s="52" t="s">
        <v>960</v>
      </c>
      <c r="J95" s="53">
        <v>2</v>
      </c>
    </row>
    <row r="96" spans="1:10">
      <c r="A96" s="23" t="s">
        <v>620</v>
      </c>
      <c r="B96" s="24" t="s">
        <v>361</v>
      </c>
      <c r="C96" s="69" t="s">
        <v>378</v>
      </c>
      <c r="D96" s="47" t="s">
        <v>980</v>
      </c>
      <c r="E96" s="47" t="s">
        <v>963</v>
      </c>
      <c r="F96" s="48">
        <v>7</v>
      </c>
      <c r="G96" s="51" t="s">
        <v>403</v>
      </c>
      <c r="H96" s="52" t="s">
        <v>408</v>
      </c>
      <c r="I96" s="52" t="s">
        <v>960</v>
      </c>
      <c r="J96" s="53">
        <v>12</v>
      </c>
    </row>
    <row r="97" spans="1:10">
      <c r="A97" s="23" t="s">
        <v>621</v>
      </c>
      <c r="B97" s="24" t="s">
        <v>359</v>
      </c>
      <c r="C97" s="69" t="s">
        <v>376</v>
      </c>
      <c r="D97" s="47" t="s">
        <v>979</v>
      </c>
      <c r="E97" s="47" t="s">
        <v>963</v>
      </c>
      <c r="F97" s="48">
        <v>13</v>
      </c>
      <c r="G97" s="51" t="s">
        <v>404</v>
      </c>
      <c r="H97" s="52" t="s">
        <v>407</v>
      </c>
      <c r="I97" s="52" t="s">
        <v>960</v>
      </c>
      <c r="J97" s="53">
        <v>4</v>
      </c>
    </row>
    <row r="98" spans="1:10">
      <c r="A98" s="23" t="s">
        <v>622</v>
      </c>
      <c r="B98" s="24" t="s">
        <v>359</v>
      </c>
      <c r="C98" s="69" t="s">
        <v>376</v>
      </c>
      <c r="D98" s="47" t="s">
        <v>979</v>
      </c>
      <c r="E98" s="47" t="s">
        <v>400</v>
      </c>
      <c r="F98" s="48">
        <v>11</v>
      </c>
      <c r="G98" s="51" t="s">
        <v>404</v>
      </c>
      <c r="H98" s="52" t="s">
        <v>407</v>
      </c>
      <c r="I98" s="52" t="s">
        <v>960</v>
      </c>
      <c r="J98" s="53">
        <v>4</v>
      </c>
    </row>
    <row r="99" spans="1:10">
      <c r="A99" s="23" t="s">
        <v>868</v>
      </c>
      <c r="B99" s="24" t="s">
        <v>359</v>
      </c>
      <c r="C99" s="69" t="s">
        <v>376</v>
      </c>
      <c r="D99" s="47" t="s">
        <v>979</v>
      </c>
      <c r="E99" s="47" t="s">
        <v>400</v>
      </c>
      <c r="F99" s="48">
        <v>11</v>
      </c>
      <c r="G99" s="51" t="s">
        <v>404</v>
      </c>
      <c r="H99" s="52" t="s">
        <v>408</v>
      </c>
      <c r="I99" s="52" t="s">
        <v>960</v>
      </c>
      <c r="J99" s="53">
        <v>6</v>
      </c>
    </row>
    <row r="100" spans="1:10">
      <c r="A100" s="23" t="s">
        <v>623</v>
      </c>
      <c r="B100" s="24" t="s">
        <v>359</v>
      </c>
      <c r="C100" s="69" t="s">
        <v>376</v>
      </c>
      <c r="D100" s="47" t="s">
        <v>386</v>
      </c>
      <c r="E100" s="47" t="s">
        <v>400</v>
      </c>
      <c r="F100" s="48">
        <v>8</v>
      </c>
      <c r="G100" s="51" t="s">
        <v>404</v>
      </c>
      <c r="H100" s="52" t="s">
        <v>377</v>
      </c>
      <c r="I100" s="52" t="s">
        <v>982</v>
      </c>
      <c r="J100" s="53">
        <v>1</v>
      </c>
    </row>
    <row r="101" spans="1:10">
      <c r="A101" s="23" t="s">
        <v>624</v>
      </c>
      <c r="B101" s="24" t="s">
        <v>359</v>
      </c>
      <c r="C101" s="69" t="s">
        <v>376</v>
      </c>
      <c r="D101" s="47" t="s">
        <v>386</v>
      </c>
      <c r="E101" s="47" t="s">
        <v>400</v>
      </c>
      <c r="F101" s="48">
        <v>8</v>
      </c>
      <c r="G101" s="51" t="s">
        <v>404</v>
      </c>
      <c r="H101" s="52" t="s">
        <v>377</v>
      </c>
      <c r="I101" s="52" t="s">
        <v>982</v>
      </c>
      <c r="J101" s="53">
        <v>1</v>
      </c>
    </row>
    <row r="102" spans="1:10">
      <c r="A102" s="23" t="s">
        <v>625</v>
      </c>
      <c r="B102" s="24" t="s">
        <v>359</v>
      </c>
      <c r="C102" s="69" t="s">
        <v>376</v>
      </c>
      <c r="D102" s="47" t="s">
        <v>979</v>
      </c>
      <c r="E102" s="47" t="s">
        <v>400</v>
      </c>
      <c r="F102" s="48">
        <v>11</v>
      </c>
      <c r="G102" s="51" t="s">
        <v>404</v>
      </c>
      <c r="H102" s="52" t="s">
        <v>377</v>
      </c>
      <c r="I102" s="52" t="s">
        <v>960</v>
      </c>
      <c r="J102" s="53">
        <v>2</v>
      </c>
    </row>
    <row r="103" spans="1:10">
      <c r="A103" s="23" t="s">
        <v>626</v>
      </c>
      <c r="B103" s="24" t="s">
        <v>360</v>
      </c>
      <c r="C103" s="69" t="s">
        <v>378</v>
      </c>
      <c r="D103" s="47" t="s">
        <v>384</v>
      </c>
      <c r="E103" s="47" t="s">
        <v>981</v>
      </c>
      <c r="F103" s="48">
        <v>6</v>
      </c>
      <c r="G103" s="51" t="s">
        <v>403</v>
      </c>
      <c r="H103" s="52" t="s">
        <v>377</v>
      </c>
      <c r="I103" s="52" t="s">
        <v>960</v>
      </c>
      <c r="J103" s="53">
        <v>8</v>
      </c>
    </row>
    <row r="104" spans="1:10">
      <c r="A104" s="23" t="s">
        <v>627</v>
      </c>
      <c r="B104" s="24" t="s">
        <v>359</v>
      </c>
      <c r="C104" s="69" t="s">
        <v>376</v>
      </c>
      <c r="D104" s="47" t="s">
        <v>979</v>
      </c>
      <c r="E104" s="47" t="s">
        <v>400</v>
      </c>
      <c r="F104" s="48">
        <v>11</v>
      </c>
      <c r="G104" s="51" t="s">
        <v>404</v>
      </c>
      <c r="H104" s="52" t="s">
        <v>408</v>
      </c>
      <c r="I104" s="52" t="s">
        <v>960</v>
      </c>
      <c r="J104" s="53">
        <v>6</v>
      </c>
    </row>
    <row r="105" spans="1:10">
      <c r="A105" s="23" t="s">
        <v>628</v>
      </c>
      <c r="B105" s="24" t="s">
        <v>359</v>
      </c>
      <c r="C105" s="69" t="s">
        <v>376</v>
      </c>
      <c r="D105" s="47" t="s">
        <v>980</v>
      </c>
      <c r="E105" s="47" t="s">
        <v>963</v>
      </c>
      <c r="F105" s="48">
        <v>14</v>
      </c>
      <c r="G105" s="51" t="s">
        <v>404</v>
      </c>
      <c r="H105" s="52" t="s">
        <v>407</v>
      </c>
      <c r="I105" s="52" t="s">
        <v>960</v>
      </c>
      <c r="J105" s="53">
        <v>4</v>
      </c>
    </row>
    <row r="106" spans="1:10">
      <c r="A106" s="23" t="s">
        <v>629</v>
      </c>
      <c r="B106" s="24" t="s">
        <v>359</v>
      </c>
      <c r="C106" s="69" t="s">
        <v>376</v>
      </c>
      <c r="D106" s="47" t="s">
        <v>979</v>
      </c>
      <c r="E106" s="47" t="s">
        <v>963</v>
      </c>
      <c r="F106" s="48">
        <v>13</v>
      </c>
      <c r="G106" s="51" t="s">
        <v>404</v>
      </c>
      <c r="H106" s="52" t="s">
        <v>408</v>
      </c>
      <c r="I106" s="52" t="s">
        <v>960</v>
      </c>
      <c r="J106" s="53">
        <v>6</v>
      </c>
    </row>
    <row r="107" spans="1:10">
      <c r="A107" s="23" t="s">
        <v>630</v>
      </c>
      <c r="B107" s="24" t="s">
        <v>362</v>
      </c>
      <c r="C107" s="69" t="s">
        <v>377</v>
      </c>
      <c r="D107" s="47" t="s">
        <v>386</v>
      </c>
      <c r="E107" s="47" t="s">
        <v>963</v>
      </c>
      <c r="F107" s="48">
        <v>3</v>
      </c>
      <c r="G107" s="51" t="s">
        <v>404</v>
      </c>
      <c r="H107" s="52" t="s">
        <v>408</v>
      </c>
      <c r="I107" s="52" t="s">
        <v>960</v>
      </c>
      <c r="J107" s="53">
        <v>6</v>
      </c>
    </row>
    <row r="108" spans="1:10">
      <c r="A108" s="23" t="s">
        <v>631</v>
      </c>
      <c r="B108" s="24" t="s">
        <v>359</v>
      </c>
      <c r="C108" s="69" t="s">
        <v>377</v>
      </c>
      <c r="D108" s="47" t="s">
        <v>386</v>
      </c>
      <c r="E108" s="47" t="s">
        <v>399</v>
      </c>
      <c r="F108" s="48">
        <v>2</v>
      </c>
      <c r="G108" s="51" t="s">
        <v>404</v>
      </c>
      <c r="H108" s="52" t="s">
        <v>377</v>
      </c>
      <c r="I108" s="52" t="s">
        <v>960</v>
      </c>
      <c r="J108" s="53">
        <v>2</v>
      </c>
    </row>
    <row r="109" spans="1:10">
      <c r="A109" s="23" t="s">
        <v>632</v>
      </c>
      <c r="B109" s="24" t="s">
        <v>360</v>
      </c>
      <c r="C109" s="69" t="s">
        <v>378</v>
      </c>
      <c r="D109" s="47" t="s">
        <v>384</v>
      </c>
      <c r="E109" s="47" t="s">
        <v>981</v>
      </c>
      <c r="F109" s="48">
        <v>6</v>
      </c>
      <c r="G109" s="51" t="s">
        <v>404</v>
      </c>
      <c r="H109" s="52" t="s">
        <v>407</v>
      </c>
      <c r="I109" s="52" t="s">
        <v>960</v>
      </c>
      <c r="J109" s="53">
        <v>4</v>
      </c>
    </row>
    <row r="110" spans="1:10">
      <c r="A110" s="23" t="s">
        <v>633</v>
      </c>
      <c r="B110" s="24" t="s">
        <v>359</v>
      </c>
      <c r="C110" s="69" t="s">
        <v>377</v>
      </c>
      <c r="D110" s="47" t="s">
        <v>386</v>
      </c>
      <c r="E110" s="47" t="s">
        <v>399</v>
      </c>
      <c r="F110" s="48">
        <v>2</v>
      </c>
      <c r="G110" s="51" t="s">
        <v>404</v>
      </c>
      <c r="H110" s="52" t="s">
        <v>377</v>
      </c>
      <c r="I110" s="52" t="s">
        <v>960</v>
      </c>
      <c r="J110" s="53">
        <v>2</v>
      </c>
    </row>
    <row r="111" spans="1:10">
      <c r="A111" s="23" t="s">
        <v>634</v>
      </c>
      <c r="B111" s="24" t="s">
        <v>359</v>
      </c>
      <c r="C111" s="69" t="s">
        <v>377</v>
      </c>
      <c r="D111" s="47" t="s">
        <v>979</v>
      </c>
      <c r="E111" s="47" t="s">
        <v>399</v>
      </c>
      <c r="F111" s="48">
        <v>5</v>
      </c>
      <c r="G111" s="51" t="s">
        <v>403</v>
      </c>
      <c r="H111" s="52" t="s">
        <v>377</v>
      </c>
      <c r="I111" s="52" t="s">
        <v>960</v>
      </c>
      <c r="J111" s="53">
        <v>8</v>
      </c>
    </row>
    <row r="112" spans="1:10">
      <c r="A112" s="23" t="s">
        <v>635</v>
      </c>
      <c r="B112" s="24" t="s">
        <v>361</v>
      </c>
      <c r="C112" s="69" t="s">
        <v>378</v>
      </c>
      <c r="D112" s="47" t="s">
        <v>386</v>
      </c>
      <c r="E112" s="47" t="s">
        <v>400</v>
      </c>
      <c r="F112" s="48">
        <v>14</v>
      </c>
      <c r="G112" s="51" t="s">
        <v>403</v>
      </c>
      <c r="H112" s="52" t="s">
        <v>408</v>
      </c>
      <c r="I112" s="52" t="s">
        <v>960</v>
      </c>
      <c r="J112" s="53">
        <v>12</v>
      </c>
    </row>
    <row r="113" spans="1:10">
      <c r="A113" s="23" t="s">
        <v>869</v>
      </c>
      <c r="B113" s="24" t="s">
        <v>359</v>
      </c>
      <c r="C113" s="69" t="s">
        <v>377</v>
      </c>
      <c r="D113" s="47" t="s">
        <v>386</v>
      </c>
      <c r="E113" s="47" t="s">
        <v>399</v>
      </c>
      <c r="F113" s="48">
        <v>2</v>
      </c>
      <c r="G113" s="51" t="s">
        <v>404</v>
      </c>
      <c r="H113" s="52" t="s">
        <v>377</v>
      </c>
      <c r="I113" s="52" t="s">
        <v>960</v>
      </c>
      <c r="J113" s="53">
        <v>2</v>
      </c>
    </row>
    <row r="114" spans="1:10">
      <c r="A114" s="23" t="s">
        <v>636</v>
      </c>
      <c r="B114" s="24" t="s">
        <v>359</v>
      </c>
      <c r="C114" s="69" t="s">
        <v>377</v>
      </c>
      <c r="D114" s="47" t="s">
        <v>386</v>
      </c>
      <c r="E114" s="47" t="s">
        <v>399</v>
      </c>
      <c r="F114" s="48">
        <v>2</v>
      </c>
      <c r="G114" s="51" t="s">
        <v>404</v>
      </c>
      <c r="H114" s="52" t="s">
        <v>377</v>
      </c>
      <c r="I114" s="52" t="s">
        <v>960</v>
      </c>
      <c r="J114" s="53">
        <v>2</v>
      </c>
    </row>
    <row r="115" spans="1:10">
      <c r="A115" s="23" t="s">
        <v>870</v>
      </c>
      <c r="B115" s="24" t="s">
        <v>363</v>
      </c>
      <c r="C115" s="69" t="s">
        <v>376</v>
      </c>
      <c r="D115" s="47" t="s">
        <v>979</v>
      </c>
      <c r="E115" s="47" t="s">
        <v>963</v>
      </c>
      <c r="F115" s="48">
        <v>13</v>
      </c>
      <c r="G115" s="51" t="s">
        <v>404</v>
      </c>
      <c r="H115" s="52" t="s">
        <v>377</v>
      </c>
      <c r="I115" s="52" t="s">
        <v>982</v>
      </c>
      <c r="J115" s="53">
        <v>1</v>
      </c>
    </row>
    <row r="116" spans="1:10">
      <c r="A116" s="23" t="s">
        <v>637</v>
      </c>
      <c r="B116" s="24" t="s">
        <v>360</v>
      </c>
      <c r="C116" s="69" t="s">
        <v>377</v>
      </c>
      <c r="D116" s="47" t="s">
        <v>384</v>
      </c>
      <c r="E116" s="47" t="s">
        <v>981</v>
      </c>
      <c r="F116" s="48">
        <v>14</v>
      </c>
      <c r="G116" s="51" t="s">
        <v>404</v>
      </c>
      <c r="H116" s="52" t="s">
        <v>407</v>
      </c>
      <c r="I116" s="52" t="s">
        <v>960</v>
      </c>
      <c r="J116" s="53">
        <v>4</v>
      </c>
    </row>
    <row r="117" spans="1:10">
      <c r="A117" s="23" t="s">
        <v>638</v>
      </c>
      <c r="B117" s="24" t="s">
        <v>359</v>
      </c>
      <c r="C117" s="69" t="s">
        <v>377</v>
      </c>
      <c r="D117" s="47" t="s">
        <v>386</v>
      </c>
      <c r="E117" s="47" t="s">
        <v>400</v>
      </c>
      <c r="F117" s="48">
        <v>1</v>
      </c>
      <c r="G117" s="51" t="s">
        <v>404</v>
      </c>
      <c r="H117" s="52" t="s">
        <v>408</v>
      </c>
      <c r="I117" s="52" t="s">
        <v>960</v>
      </c>
      <c r="J117" s="53">
        <v>6</v>
      </c>
    </row>
    <row r="118" spans="1:10">
      <c r="A118" s="23" t="s">
        <v>639</v>
      </c>
      <c r="B118" s="24" t="s">
        <v>359</v>
      </c>
      <c r="C118" s="69" t="s">
        <v>377</v>
      </c>
      <c r="D118" s="47" t="s">
        <v>979</v>
      </c>
      <c r="E118" s="47" t="s">
        <v>400</v>
      </c>
      <c r="F118" s="48">
        <v>4</v>
      </c>
      <c r="G118" s="51" t="s">
        <v>404</v>
      </c>
      <c r="H118" s="52" t="s">
        <v>408</v>
      </c>
      <c r="I118" s="52" t="s">
        <v>960</v>
      </c>
      <c r="J118" s="53">
        <v>6</v>
      </c>
    </row>
    <row r="119" spans="1:10">
      <c r="A119" s="23" t="s">
        <v>640</v>
      </c>
      <c r="B119" s="24" t="s">
        <v>360</v>
      </c>
      <c r="C119" s="69" t="s">
        <v>378</v>
      </c>
      <c r="D119" s="47" t="s">
        <v>384</v>
      </c>
      <c r="E119" s="47" t="s">
        <v>399</v>
      </c>
      <c r="F119" s="48">
        <v>14</v>
      </c>
      <c r="G119" s="51" t="s">
        <v>403</v>
      </c>
      <c r="H119" s="52" t="s">
        <v>377</v>
      </c>
      <c r="I119" s="52" t="s">
        <v>982</v>
      </c>
      <c r="J119" s="53">
        <v>7</v>
      </c>
    </row>
    <row r="120" spans="1:10">
      <c r="A120" s="23" t="s">
        <v>641</v>
      </c>
      <c r="B120" s="24" t="s">
        <v>359</v>
      </c>
      <c r="C120" s="69" t="s">
        <v>376</v>
      </c>
      <c r="D120" s="47" t="s">
        <v>386</v>
      </c>
      <c r="E120" s="47" t="s">
        <v>400</v>
      </c>
      <c r="F120" s="48">
        <v>8</v>
      </c>
      <c r="G120" s="51" t="s">
        <v>404</v>
      </c>
      <c r="H120" s="52" t="s">
        <v>377</v>
      </c>
      <c r="I120" s="52" t="s">
        <v>960</v>
      </c>
      <c r="J120" s="53">
        <v>2</v>
      </c>
    </row>
    <row r="121" spans="1:10">
      <c r="A121" s="23" t="s">
        <v>642</v>
      </c>
      <c r="B121" s="24" t="s">
        <v>360</v>
      </c>
      <c r="C121" s="69" t="s">
        <v>378</v>
      </c>
      <c r="D121" s="47" t="s">
        <v>384</v>
      </c>
      <c r="E121" s="47" t="s">
        <v>981</v>
      </c>
      <c r="F121" s="48">
        <v>6</v>
      </c>
      <c r="G121" s="51" t="s">
        <v>403</v>
      </c>
      <c r="H121" s="52" t="s">
        <v>377</v>
      </c>
      <c r="I121" s="52" t="s">
        <v>960</v>
      </c>
      <c r="J121" s="53">
        <v>8</v>
      </c>
    </row>
    <row r="122" spans="1:10">
      <c r="A122" s="23" t="s">
        <v>643</v>
      </c>
      <c r="B122" s="24" t="s">
        <v>359</v>
      </c>
      <c r="C122" s="69" t="s">
        <v>376</v>
      </c>
      <c r="D122" s="47" t="s">
        <v>979</v>
      </c>
      <c r="E122" s="47" t="s">
        <v>399</v>
      </c>
      <c r="F122" s="48">
        <v>12</v>
      </c>
      <c r="G122" s="51" t="s">
        <v>404</v>
      </c>
      <c r="H122" s="52" t="s">
        <v>407</v>
      </c>
      <c r="I122" s="52" t="s">
        <v>960</v>
      </c>
      <c r="J122" s="53">
        <v>4</v>
      </c>
    </row>
    <row r="123" spans="1:10">
      <c r="A123" s="23" t="s">
        <v>644</v>
      </c>
      <c r="B123" s="24" t="s">
        <v>359</v>
      </c>
      <c r="C123" s="69" t="s">
        <v>376</v>
      </c>
      <c r="D123" s="47" t="s">
        <v>979</v>
      </c>
      <c r="E123" s="47" t="s">
        <v>400</v>
      </c>
      <c r="F123" s="48">
        <v>11</v>
      </c>
      <c r="G123" s="51" t="s">
        <v>404</v>
      </c>
      <c r="H123" s="52" t="s">
        <v>407</v>
      </c>
      <c r="I123" s="52" t="s">
        <v>960</v>
      </c>
      <c r="J123" s="53">
        <v>4</v>
      </c>
    </row>
    <row r="124" spans="1:10">
      <c r="A124" s="23" t="s">
        <v>645</v>
      </c>
      <c r="B124" s="24" t="s">
        <v>360</v>
      </c>
      <c r="C124" s="69" t="s">
        <v>378</v>
      </c>
      <c r="D124" s="47" t="s">
        <v>384</v>
      </c>
      <c r="E124" s="47" t="s">
        <v>981</v>
      </c>
      <c r="F124" s="48">
        <v>6</v>
      </c>
      <c r="G124" s="51" t="s">
        <v>403</v>
      </c>
      <c r="H124" s="52" t="s">
        <v>407</v>
      </c>
      <c r="I124" s="52" t="s">
        <v>960</v>
      </c>
      <c r="J124" s="53">
        <v>10</v>
      </c>
    </row>
    <row r="125" spans="1:10">
      <c r="A125" s="23" t="s">
        <v>646</v>
      </c>
      <c r="B125" s="24" t="s">
        <v>359</v>
      </c>
      <c r="C125" s="69" t="s">
        <v>376</v>
      </c>
      <c r="D125" s="47" t="s">
        <v>979</v>
      </c>
      <c r="E125" s="47" t="s">
        <v>399</v>
      </c>
      <c r="F125" s="48">
        <v>12</v>
      </c>
      <c r="G125" s="51" t="s">
        <v>404</v>
      </c>
      <c r="H125" s="52" t="s">
        <v>407</v>
      </c>
      <c r="I125" s="52" t="s">
        <v>982</v>
      </c>
      <c r="J125" s="53">
        <v>3</v>
      </c>
    </row>
    <row r="126" spans="1:10">
      <c r="A126" s="23" t="s">
        <v>892</v>
      </c>
      <c r="B126" s="24" t="s">
        <v>359</v>
      </c>
      <c r="C126" s="69" t="s">
        <v>376</v>
      </c>
      <c r="D126" s="47" t="s">
        <v>979</v>
      </c>
      <c r="E126" s="47" t="s">
        <v>400</v>
      </c>
      <c r="F126" s="48">
        <v>11</v>
      </c>
      <c r="G126" s="51" t="s">
        <v>404</v>
      </c>
      <c r="H126" s="52" t="s">
        <v>377</v>
      </c>
      <c r="I126" s="52" t="s">
        <v>960</v>
      </c>
      <c r="J126" s="53">
        <v>2</v>
      </c>
    </row>
    <row r="127" spans="1:10">
      <c r="A127" s="23" t="s">
        <v>893</v>
      </c>
      <c r="B127" s="24" t="s">
        <v>359</v>
      </c>
      <c r="C127" s="69" t="s">
        <v>377</v>
      </c>
      <c r="D127" s="47" t="s">
        <v>386</v>
      </c>
      <c r="E127" s="47" t="s">
        <v>399</v>
      </c>
      <c r="F127" s="48">
        <v>2</v>
      </c>
      <c r="G127" s="51" t="s">
        <v>404</v>
      </c>
      <c r="H127" s="52" t="s">
        <v>377</v>
      </c>
      <c r="I127" s="52" t="s">
        <v>960</v>
      </c>
      <c r="J127" s="53">
        <v>2</v>
      </c>
    </row>
    <row r="128" spans="1:10">
      <c r="A128" s="23" t="s">
        <v>647</v>
      </c>
      <c r="B128" s="24" t="s">
        <v>359</v>
      </c>
      <c r="C128" s="69" t="s">
        <v>376</v>
      </c>
      <c r="D128" s="47" t="s">
        <v>979</v>
      </c>
      <c r="E128" s="47" t="s">
        <v>400</v>
      </c>
      <c r="F128" s="48">
        <v>11</v>
      </c>
      <c r="G128" s="51" t="s">
        <v>404</v>
      </c>
      <c r="H128" s="52" t="s">
        <v>377</v>
      </c>
      <c r="I128" s="52" t="s">
        <v>982</v>
      </c>
      <c r="J128" s="53">
        <v>1</v>
      </c>
    </row>
    <row r="129" spans="1:10">
      <c r="A129" s="23" t="s">
        <v>648</v>
      </c>
      <c r="B129" s="24" t="s">
        <v>362</v>
      </c>
      <c r="C129" s="69" t="s">
        <v>377</v>
      </c>
      <c r="D129" s="47" t="s">
        <v>386</v>
      </c>
      <c r="E129" s="47" t="s">
        <v>963</v>
      </c>
      <c r="F129" s="48">
        <v>3</v>
      </c>
      <c r="G129" s="51" t="s">
        <v>404</v>
      </c>
      <c r="H129" s="52" t="s">
        <v>377</v>
      </c>
      <c r="I129" s="52" t="s">
        <v>960</v>
      </c>
      <c r="J129" s="53">
        <v>2</v>
      </c>
    </row>
    <row r="130" spans="1:10">
      <c r="A130" s="23" t="s">
        <v>649</v>
      </c>
      <c r="B130" s="24" t="s">
        <v>359</v>
      </c>
      <c r="C130" s="69" t="s">
        <v>377</v>
      </c>
      <c r="D130" s="47" t="s">
        <v>386</v>
      </c>
      <c r="E130" s="47" t="s">
        <v>400</v>
      </c>
      <c r="F130" s="48">
        <v>1</v>
      </c>
      <c r="G130" s="51" t="s">
        <v>404</v>
      </c>
      <c r="H130" s="52" t="s">
        <v>407</v>
      </c>
      <c r="I130" s="52" t="s">
        <v>960</v>
      </c>
      <c r="J130" s="53">
        <v>4</v>
      </c>
    </row>
    <row r="131" spans="1:10">
      <c r="A131" s="23" t="s">
        <v>650</v>
      </c>
      <c r="B131" s="24" t="s">
        <v>359</v>
      </c>
      <c r="C131" s="69" t="s">
        <v>377</v>
      </c>
      <c r="D131" s="47" t="s">
        <v>979</v>
      </c>
      <c r="E131" s="47" t="s">
        <v>400</v>
      </c>
      <c r="F131" s="48">
        <v>4</v>
      </c>
      <c r="G131" s="51" t="s">
        <v>404</v>
      </c>
      <c r="H131" s="52" t="s">
        <v>408</v>
      </c>
      <c r="I131" s="52" t="s">
        <v>960</v>
      </c>
      <c r="J131" s="53">
        <v>6</v>
      </c>
    </row>
    <row r="132" spans="1:10">
      <c r="A132" s="23" t="s">
        <v>651</v>
      </c>
      <c r="B132" s="24" t="s">
        <v>359</v>
      </c>
      <c r="C132" s="69" t="s">
        <v>377</v>
      </c>
      <c r="D132" s="47" t="s">
        <v>386</v>
      </c>
      <c r="E132" s="47" t="s">
        <v>399</v>
      </c>
      <c r="F132" s="48">
        <v>2</v>
      </c>
      <c r="G132" s="51" t="s">
        <v>404</v>
      </c>
      <c r="H132" s="52" t="s">
        <v>407</v>
      </c>
      <c r="I132" s="52" t="s">
        <v>982</v>
      </c>
      <c r="J132" s="53">
        <v>3</v>
      </c>
    </row>
    <row r="133" spans="1:10">
      <c r="A133" s="23" t="s">
        <v>871</v>
      </c>
      <c r="B133" s="24" t="s">
        <v>359</v>
      </c>
      <c r="C133" s="69" t="s">
        <v>377</v>
      </c>
      <c r="D133" s="47" t="s">
        <v>979</v>
      </c>
      <c r="E133" s="47" t="s">
        <v>400</v>
      </c>
      <c r="F133" s="48">
        <v>4</v>
      </c>
      <c r="G133" s="51" t="s">
        <v>404</v>
      </c>
      <c r="H133" s="52" t="s">
        <v>408</v>
      </c>
      <c r="I133" s="52" t="s">
        <v>960</v>
      </c>
      <c r="J133" s="53">
        <v>6</v>
      </c>
    </row>
    <row r="134" spans="1:10">
      <c r="A134" s="23" t="s">
        <v>918</v>
      </c>
      <c r="B134" s="24" t="s">
        <v>360</v>
      </c>
      <c r="C134" s="69" t="s">
        <v>378</v>
      </c>
      <c r="D134" s="47" t="s">
        <v>384</v>
      </c>
      <c r="E134" s="47" t="s">
        <v>399</v>
      </c>
      <c r="F134" s="48">
        <v>14</v>
      </c>
      <c r="G134" s="51" t="s">
        <v>403</v>
      </c>
      <c r="H134" s="52" t="s">
        <v>377</v>
      </c>
      <c r="I134" s="52" t="s">
        <v>960</v>
      </c>
      <c r="J134" s="53">
        <v>8</v>
      </c>
    </row>
    <row r="135" spans="1:10">
      <c r="A135" s="23" t="s">
        <v>652</v>
      </c>
      <c r="B135" s="24" t="s">
        <v>362</v>
      </c>
      <c r="C135" s="69" t="s">
        <v>377</v>
      </c>
      <c r="D135" s="47" t="s">
        <v>980</v>
      </c>
      <c r="E135" s="47" t="s">
        <v>963</v>
      </c>
      <c r="F135" s="48">
        <v>14</v>
      </c>
      <c r="G135" s="51" t="s">
        <v>404</v>
      </c>
      <c r="H135" s="52" t="s">
        <v>408</v>
      </c>
      <c r="I135" s="52" t="s">
        <v>960</v>
      </c>
      <c r="J135" s="53">
        <v>6</v>
      </c>
    </row>
    <row r="136" spans="1:10">
      <c r="A136" s="23" t="s">
        <v>653</v>
      </c>
      <c r="B136" s="24" t="s">
        <v>360</v>
      </c>
      <c r="C136" s="69" t="s">
        <v>378</v>
      </c>
      <c r="D136" s="47" t="s">
        <v>384</v>
      </c>
      <c r="E136" s="47" t="s">
        <v>981</v>
      </c>
      <c r="F136" s="48">
        <v>6</v>
      </c>
      <c r="G136" s="51" t="s">
        <v>403</v>
      </c>
      <c r="H136" s="52" t="s">
        <v>377</v>
      </c>
      <c r="I136" s="52" t="s">
        <v>960</v>
      </c>
      <c r="J136" s="53">
        <v>8</v>
      </c>
    </row>
    <row r="137" spans="1:10">
      <c r="A137" s="23" t="s">
        <v>894</v>
      </c>
      <c r="B137" s="24" t="s">
        <v>359</v>
      </c>
      <c r="C137" s="69" t="s">
        <v>376</v>
      </c>
      <c r="D137" s="47" t="s">
        <v>979</v>
      </c>
      <c r="E137" s="47" t="s">
        <v>400</v>
      </c>
      <c r="F137" s="48">
        <v>11</v>
      </c>
      <c r="G137" s="51" t="s">
        <v>404</v>
      </c>
      <c r="H137" s="52" t="s">
        <v>408</v>
      </c>
      <c r="I137" s="52" t="s">
        <v>982</v>
      </c>
      <c r="J137" s="53">
        <v>5</v>
      </c>
    </row>
    <row r="138" spans="1:10">
      <c r="A138" s="23" t="s">
        <v>654</v>
      </c>
      <c r="B138" s="24" t="s">
        <v>360</v>
      </c>
      <c r="C138" s="69" t="s">
        <v>378</v>
      </c>
      <c r="D138" s="47" t="s">
        <v>384</v>
      </c>
      <c r="E138" s="47" t="s">
        <v>981</v>
      </c>
      <c r="F138" s="48">
        <v>6</v>
      </c>
      <c r="G138" s="51" t="s">
        <v>403</v>
      </c>
      <c r="H138" s="52" t="s">
        <v>377</v>
      </c>
      <c r="I138" s="52" t="s">
        <v>982</v>
      </c>
      <c r="J138" s="53">
        <v>7</v>
      </c>
    </row>
    <row r="139" spans="1:10">
      <c r="A139" s="23" t="s">
        <v>655</v>
      </c>
      <c r="B139" s="24" t="s">
        <v>359</v>
      </c>
      <c r="C139" s="69" t="s">
        <v>376</v>
      </c>
      <c r="D139" s="47" t="s">
        <v>386</v>
      </c>
      <c r="E139" s="47" t="s">
        <v>400</v>
      </c>
      <c r="F139" s="48">
        <v>8</v>
      </c>
      <c r="G139" s="51" t="s">
        <v>404</v>
      </c>
      <c r="H139" s="52" t="s">
        <v>407</v>
      </c>
      <c r="I139" s="52" t="s">
        <v>982</v>
      </c>
      <c r="J139" s="53">
        <v>3</v>
      </c>
    </row>
    <row r="140" spans="1:10">
      <c r="A140" s="23" t="s">
        <v>872</v>
      </c>
      <c r="B140" s="24" t="s">
        <v>364</v>
      </c>
      <c r="C140" s="69" t="s">
        <v>378</v>
      </c>
      <c r="D140" s="47" t="s">
        <v>386</v>
      </c>
      <c r="E140" s="47" t="s">
        <v>963</v>
      </c>
      <c r="F140" s="48">
        <v>14</v>
      </c>
      <c r="G140" s="51" t="s">
        <v>404</v>
      </c>
      <c r="H140" s="52" t="s">
        <v>407</v>
      </c>
      <c r="I140" s="52" t="s">
        <v>960</v>
      </c>
      <c r="J140" s="53">
        <v>4</v>
      </c>
    </row>
    <row r="141" spans="1:10">
      <c r="A141" s="23" t="s">
        <v>656</v>
      </c>
      <c r="B141" s="24" t="s">
        <v>360</v>
      </c>
      <c r="C141" s="69" t="s">
        <v>378</v>
      </c>
      <c r="D141" s="47" t="s">
        <v>384</v>
      </c>
      <c r="E141" s="47" t="s">
        <v>981</v>
      </c>
      <c r="F141" s="48">
        <v>6</v>
      </c>
      <c r="G141" s="51" t="s">
        <v>403</v>
      </c>
      <c r="H141" s="52" t="s">
        <v>377</v>
      </c>
      <c r="I141" s="52" t="s">
        <v>960</v>
      </c>
      <c r="J141" s="53">
        <v>8</v>
      </c>
    </row>
    <row r="142" spans="1:10">
      <c r="A142" s="23" t="s">
        <v>873</v>
      </c>
      <c r="B142" s="24" t="s">
        <v>359</v>
      </c>
      <c r="C142" s="69" t="s">
        <v>376</v>
      </c>
      <c r="D142" s="47" t="s">
        <v>979</v>
      </c>
      <c r="E142" s="47" t="s">
        <v>400</v>
      </c>
      <c r="F142" s="48">
        <v>11</v>
      </c>
      <c r="G142" s="51" t="s">
        <v>404</v>
      </c>
      <c r="H142" s="52" t="s">
        <v>407</v>
      </c>
      <c r="I142" s="52" t="s">
        <v>960</v>
      </c>
      <c r="J142" s="53">
        <v>4</v>
      </c>
    </row>
    <row r="143" spans="1:10">
      <c r="A143" s="23" t="s">
        <v>874</v>
      </c>
      <c r="B143" s="24" t="s">
        <v>359</v>
      </c>
      <c r="C143" s="69" t="s">
        <v>377</v>
      </c>
      <c r="D143" s="47" t="s">
        <v>386</v>
      </c>
      <c r="E143" s="47" t="s">
        <v>400</v>
      </c>
      <c r="F143" s="48">
        <v>1</v>
      </c>
      <c r="G143" s="51" t="s">
        <v>404</v>
      </c>
      <c r="H143" s="52" t="s">
        <v>407</v>
      </c>
      <c r="I143" s="52" t="s">
        <v>960</v>
      </c>
      <c r="J143" s="53">
        <v>4</v>
      </c>
    </row>
    <row r="144" spans="1:10">
      <c r="A144" s="23" t="s">
        <v>657</v>
      </c>
      <c r="B144" s="24" t="s">
        <v>359</v>
      </c>
      <c r="C144" s="69" t="s">
        <v>376</v>
      </c>
      <c r="D144" s="47" t="s">
        <v>386</v>
      </c>
      <c r="E144" s="47" t="s">
        <v>400</v>
      </c>
      <c r="F144" s="48">
        <v>8</v>
      </c>
      <c r="G144" s="51" t="s">
        <v>404</v>
      </c>
      <c r="H144" s="52" t="s">
        <v>377</v>
      </c>
      <c r="I144" s="52" t="s">
        <v>960</v>
      </c>
      <c r="J144" s="53">
        <v>2</v>
      </c>
    </row>
    <row r="145" spans="1:10">
      <c r="A145" s="23" t="s">
        <v>658</v>
      </c>
      <c r="B145" s="24" t="s">
        <v>359</v>
      </c>
      <c r="C145" s="69" t="s">
        <v>376</v>
      </c>
      <c r="D145" s="47" t="s">
        <v>386</v>
      </c>
      <c r="E145" s="47" t="s">
        <v>400</v>
      </c>
      <c r="F145" s="48">
        <v>8</v>
      </c>
      <c r="G145" s="51" t="s">
        <v>404</v>
      </c>
      <c r="H145" s="52" t="s">
        <v>377</v>
      </c>
      <c r="I145" s="52" t="s">
        <v>960</v>
      </c>
      <c r="J145" s="53">
        <v>2</v>
      </c>
    </row>
    <row r="146" spans="1:10">
      <c r="A146" s="23" t="s">
        <v>659</v>
      </c>
      <c r="B146" s="24" t="s">
        <v>363</v>
      </c>
      <c r="C146" s="69" t="s">
        <v>376</v>
      </c>
      <c r="D146" s="47" t="s">
        <v>386</v>
      </c>
      <c r="E146" s="47" t="s">
        <v>400</v>
      </c>
      <c r="F146" s="48">
        <v>8</v>
      </c>
      <c r="G146" s="51" t="s">
        <v>404</v>
      </c>
      <c r="H146" s="52" t="s">
        <v>407</v>
      </c>
      <c r="I146" s="52" t="s">
        <v>982</v>
      </c>
      <c r="J146" s="53">
        <v>3</v>
      </c>
    </row>
    <row r="147" spans="1:10">
      <c r="A147" s="23" t="s">
        <v>660</v>
      </c>
      <c r="B147" s="24" t="s">
        <v>360</v>
      </c>
      <c r="C147" s="69" t="s">
        <v>377</v>
      </c>
      <c r="D147" s="47" t="s">
        <v>386</v>
      </c>
      <c r="E147" s="47" t="s">
        <v>981</v>
      </c>
      <c r="F147" s="48">
        <v>14</v>
      </c>
      <c r="G147" s="51" t="s">
        <v>404</v>
      </c>
      <c r="H147" s="52" t="s">
        <v>407</v>
      </c>
      <c r="I147" s="52" t="s">
        <v>960</v>
      </c>
      <c r="J147" s="53">
        <v>4</v>
      </c>
    </row>
    <row r="148" spans="1:10">
      <c r="A148" s="23" t="s">
        <v>661</v>
      </c>
      <c r="B148" s="24" t="s">
        <v>361</v>
      </c>
      <c r="C148" s="69" t="s">
        <v>378</v>
      </c>
      <c r="D148" s="47" t="s">
        <v>980</v>
      </c>
      <c r="E148" s="47" t="s">
        <v>963</v>
      </c>
      <c r="F148" s="48">
        <v>7</v>
      </c>
      <c r="G148" s="51" t="s">
        <v>403</v>
      </c>
      <c r="H148" s="52" t="s">
        <v>377</v>
      </c>
      <c r="I148" s="52" t="s">
        <v>960</v>
      </c>
      <c r="J148" s="53">
        <v>8</v>
      </c>
    </row>
    <row r="149" spans="1:10">
      <c r="A149" s="23" t="s">
        <v>662</v>
      </c>
      <c r="B149" s="24" t="s">
        <v>360</v>
      </c>
      <c r="C149" s="69" t="s">
        <v>378</v>
      </c>
      <c r="D149" s="47" t="s">
        <v>384</v>
      </c>
      <c r="E149" s="47" t="s">
        <v>981</v>
      </c>
      <c r="F149" s="48">
        <v>6</v>
      </c>
      <c r="G149" s="51" t="s">
        <v>403</v>
      </c>
      <c r="H149" s="52" t="s">
        <v>407</v>
      </c>
      <c r="I149" s="52" t="s">
        <v>960</v>
      </c>
      <c r="J149" s="53">
        <v>10</v>
      </c>
    </row>
    <row r="150" spans="1:10">
      <c r="A150" s="23" t="s">
        <v>663</v>
      </c>
      <c r="B150" s="24" t="s">
        <v>359</v>
      </c>
      <c r="C150" s="69" t="s">
        <v>376</v>
      </c>
      <c r="D150" s="47" t="s">
        <v>979</v>
      </c>
      <c r="E150" s="47" t="s">
        <v>400</v>
      </c>
      <c r="F150" s="48">
        <v>11</v>
      </c>
      <c r="G150" s="51" t="s">
        <v>404</v>
      </c>
      <c r="H150" s="52" t="s">
        <v>407</v>
      </c>
      <c r="I150" s="52" t="s">
        <v>960</v>
      </c>
      <c r="J150" s="53">
        <v>4</v>
      </c>
    </row>
    <row r="151" spans="1:10">
      <c r="A151" s="23" t="s">
        <v>664</v>
      </c>
      <c r="B151" s="24" t="s">
        <v>360</v>
      </c>
      <c r="C151" s="69" t="s">
        <v>378</v>
      </c>
      <c r="D151" s="47" t="s">
        <v>384</v>
      </c>
      <c r="E151" s="47" t="s">
        <v>981</v>
      </c>
      <c r="F151" s="48">
        <v>6</v>
      </c>
      <c r="G151" s="51" t="s">
        <v>403</v>
      </c>
      <c r="H151" s="52" t="s">
        <v>377</v>
      </c>
      <c r="I151" s="52" t="s">
        <v>960</v>
      </c>
      <c r="J151" s="53">
        <v>8</v>
      </c>
    </row>
    <row r="152" spans="1:10">
      <c r="A152" s="23" t="s">
        <v>665</v>
      </c>
      <c r="B152" s="24" t="s">
        <v>359</v>
      </c>
      <c r="C152" s="69" t="s">
        <v>377</v>
      </c>
      <c r="D152" s="47" t="s">
        <v>979</v>
      </c>
      <c r="E152" s="47" t="s">
        <v>399</v>
      </c>
      <c r="F152" s="48">
        <v>5</v>
      </c>
      <c r="G152" s="51" t="s">
        <v>404</v>
      </c>
      <c r="H152" s="52" t="s">
        <v>377</v>
      </c>
      <c r="I152" s="52" t="s">
        <v>960</v>
      </c>
      <c r="J152" s="53">
        <v>2</v>
      </c>
    </row>
    <row r="153" spans="1:10">
      <c r="A153" s="23" t="s">
        <v>666</v>
      </c>
      <c r="B153" s="24" t="s">
        <v>359</v>
      </c>
      <c r="C153" s="69" t="s">
        <v>376</v>
      </c>
      <c r="D153" s="47" t="s">
        <v>979</v>
      </c>
      <c r="E153" s="47" t="s">
        <v>400</v>
      </c>
      <c r="F153" s="48">
        <v>11</v>
      </c>
      <c r="G153" s="51" t="s">
        <v>404</v>
      </c>
      <c r="H153" s="52" t="s">
        <v>408</v>
      </c>
      <c r="I153" s="52" t="s">
        <v>960</v>
      </c>
      <c r="J153" s="53">
        <v>6</v>
      </c>
    </row>
    <row r="154" spans="1:10">
      <c r="A154" s="23" t="s">
        <v>667</v>
      </c>
      <c r="B154" s="24" t="s">
        <v>359</v>
      </c>
      <c r="C154" s="69" t="s">
        <v>376</v>
      </c>
      <c r="D154" s="47" t="s">
        <v>979</v>
      </c>
      <c r="E154" s="47" t="s">
        <v>400</v>
      </c>
      <c r="F154" s="48">
        <v>11</v>
      </c>
      <c r="G154" s="51" t="s">
        <v>404</v>
      </c>
      <c r="H154" s="52" t="s">
        <v>408</v>
      </c>
      <c r="I154" s="52" t="s">
        <v>960</v>
      </c>
      <c r="J154" s="53">
        <v>6</v>
      </c>
    </row>
    <row r="155" spans="1:10">
      <c r="A155" s="23" t="s">
        <v>875</v>
      </c>
      <c r="B155" s="24" t="s">
        <v>359</v>
      </c>
      <c r="C155" s="69" t="s">
        <v>376</v>
      </c>
      <c r="D155" s="47" t="s">
        <v>979</v>
      </c>
      <c r="E155" s="47" t="s">
        <v>400</v>
      </c>
      <c r="F155" s="48">
        <v>11</v>
      </c>
      <c r="G155" s="51" t="s">
        <v>404</v>
      </c>
      <c r="H155" s="52" t="s">
        <v>377</v>
      </c>
      <c r="I155" s="52" t="s">
        <v>960</v>
      </c>
      <c r="J155" s="53">
        <v>2</v>
      </c>
    </row>
    <row r="156" spans="1:10">
      <c r="A156" s="23" t="s">
        <v>668</v>
      </c>
      <c r="B156" s="24" t="s">
        <v>360</v>
      </c>
      <c r="C156" s="69" t="s">
        <v>378</v>
      </c>
      <c r="D156" s="47" t="s">
        <v>384</v>
      </c>
      <c r="E156" s="47" t="s">
        <v>981</v>
      </c>
      <c r="F156" s="48">
        <v>6</v>
      </c>
      <c r="G156" s="51" t="s">
        <v>403</v>
      </c>
      <c r="H156" s="52" t="s">
        <v>407</v>
      </c>
      <c r="I156" s="52" t="s">
        <v>960</v>
      </c>
      <c r="J156" s="53">
        <v>10</v>
      </c>
    </row>
    <row r="157" spans="1:10">
      <c r="A157" s="23" t="s">
        <v>669</v>
      </c>
      <c r="B157" s="24" t="s">
        <v>360</v>
      </c>
      <c r="C157" s="69" t="s">
        <v>378</v>
      </c>
      <c r="D157" s="47" t="s">
        <v>384</v>
      </c>
      <c r="E157" s="47" t="s">
        <v>981</v>
      </c>
      <c r="F157" s="48">
        <v>6</v>
      </c>
      <c r="G157" s="51" t="s">
        <v>403</v>
      </c>
      <c r="H157" s="52" t="s">
        <v>377</v>
      </c>
      <c r="I157" s="52" t="s">
        <v>960</v>
      </c>
      <c r="J157" s="53">
        <v>8</v>
      </c>
    </row>
    <row r="158" spans="1:10">
      <c r="A158" s="23" t="s">
        <v>670</v>
      </c>
      <c r="B158" s="24" t="s">
        <v>360</v>
      </c>
      <c r="C158" s="69" t="s">
        <v>378</v>
      </c>
      <c r="D158" s="47" t="s">
        <v>386</v>
      </c>
      <c r="E158" s="47" t="s">
        <v>399</v>
      </c>
      <c r="F158" s="48">
        <v>14</v>
      </c>
      <c r="G158" s="51" t="s">
        <v>403</v>
      </c>
      <c r="H158" s="52" t="s">
        <v>377</v>
      </c>
      <c r="I158" s="52" t="s">
        <v>982</v>
      </c>
      <c r="J158" s="53">
        <v>7</v>
      </c>
    </row>
    <row r="159" spans="1:10">
      <c r="A159" s="23" t="s">
        <v>671</v>
      </c>
      <c r="B159" s="24" t="s">
        <v>360</v>
      </c>
      <c r="C159" s="69" t="s">
        <v>378</v>
      </c>
      <c r="D159" s="47" t="s">
        <v>386</v>
      </c>
      <c r="E159" s="47" t="s">
        <v>981</v>
      </c>
      <c r="F159" s="48">
        <v>14</v>
      </c>
      <c r="G159" s="51" t="s">
        <v>403</v>
      </c>
      <c r="H159" s="52" t="s">
        <v>407</v>
      </c>
      <c r="I159" s="52" t="s">
        <v>982</v>
      </c>
      <c r="J159" s="53">
        <v>9</v>
      </c>
    </row>
    <row r="160" spans="1:10">
      <c r="A160" s="23" t="s">
        <v>672</v>
      </c>
      <c r="B160" s="24" t="s">
        <v>359</v>
      </c>
      <c r="C160" s="69" t="s">
        <v>376</v>
      </c>
      <c r="D160" s="47" t="s">
        <v>979</v>
      </c>
      <c r="E160" s="47" t="s">
        <v>400</v>
      </c>
      <c r="F160" s="48">
        <v>11</v>
      </c>
      <c r="G160" s="51" t="s">
        <v>404</v>
      </c>
      <c r="H160" s="52" t="s">
        <v>407</v>
      </c>
      <c r="I160" s="52" t="s">
        <v>960</v>
      </c>
      <c r="J160" s="53">
        <v>4</v>
      </c>
    </row>
    <row r="161" spans="1:10">
      <c r="A161" s="23" t="s">
        <v>895</v>
      </c>
      <c r="B161" s="24" t="s">
        <v>359</v>
      </c>
      <c r="C161" s="69" t="s">
        <v>376</v>
      </c>
      <c r="D161" s="47" t="s">
        <v>386</v>
      </c>
      <c r="E161" s="47" t="s">
        <v>400</v>
      </c>
      <c r="F161" s="48">
        <v>8</v>
      </c>
      <c r="G161" s="51" t="s">
        <v>404</v>
      </c>
      <c r="H161" s="52" t="s">
        <v>408</v>
      </c>
      <c r="I161" s="52" t="s">
        <v>982</v>
      </c>
      <c r="J161" s="53">
        <v>5</v>
      </c>
    </row>
    <row r="162" spans="1:10">
      <c r="A162" s="23" t="s">
        <v>673</v>
      </c>
      <c r="B162" s="24" t="s">
        <v>359</v>
      </c>
      <c r="C162" s="69" t="s">
        <v>377</v>
      </c>
      <c r="D162" s="47" t="s">
        <v>979</v>
      </c>
      <c r="E162" s="47" t="s">
        <v>399</v>
      </c>
      <c r="F162" s="48">
        <v>5</v>
      </c>
      <c r="G162" s="51" t="s">
        <v>404</v>
      </c>
      <c r="H162" s="52" t="s">
        <v>377</v>
      </c>
      <c r="I162" s="52" t="s">
        <v>960</v>
      </c>
      <c r="J162" s="53">
        <v>2</v>
      </c>
    </row>
    <row r="163" spans="1:10">
      <c r="A163" s="23" t="s">
        <v>674</v>
      </c>
      <c r="B163" s="24" t="s">
        <v>360</v>
      </c>
      <c r="C163" s="69" t="s">
        <v>378</v>
      </c>
      <c r="D163" s="47" t="s">
        <v>384</v>
      </c>
      <c r="E163" s="47" t="s">
        <v>981</v>
      </c>
      <c r="F163" s="48">
        <v>6</v>
      </c>
      <c r="G163" s="51" t="s">
        <v>403</v>
      </c>
      <c r="H163" s="52" t="s">
        <v>377</v>
      </c>
      <c r="I163" s="52" t="s">
        <v>960</v>
      </c>
      <c r="J163" s="53">
        <v>8</v>
      </c>
    </row>
    <row r="164" spans="1:10">
      <c r="A164" s="23" t="s">
        <v>675</v>
      </c>
      <c r="B164" s="24" t="s">
        <v>360</v>
      </c>
      <c r="C164" s="69" t="s">
        <v>378</v>
      </c>
      <c r="D164" s="47" t="s">
        <v>384</v>
      </c>
      <c r="E164" s="47" t="s">
        <v>981</v>
      </c>
      <c r="F164" s="48">
        <v>6</v>
      </c>
      <c r="G164" s="51" t="s">
        <v>403</v>
      </c>
      <c r="H164" s="52" t="s">
        <v>407</v>
      </c>
      <c r="I164" s="52" t="s">
        <v>960</v>
      </c>
      <c r="J164" s="53">
        <v>10</v>
      </c>
    </row>
    <row r="165" spans="1:10">
      <c r="A165" s="23" t="s">
        <v>676</v>
      </c>
      <c r="B165" s="24" t="s">
        <v>360</v>
      </c>
      <c r="C165" s="69" t="s">
        <v>378</v>
      </c>
      <c r="D165" s="47" t="s">
        <v>384</v>
      </c>
      <c r="E165" s="47" t="s">
        <v>981</v>
      </c>
      <c r="F165" s="48">
        <v>6</v>
      </c>
      <c r="G165" s="51" t="s">
        <v>403</v>
      </c>
      <c r="H165" s="52" t="s">
        <v>377</v>
      </c>
      <c r="I165" s="52" t="s">
        <v>960</v>
      </c>
      <c r="J165" s="53">
        <v>8</v>
      </c>
    </row>
    <row r="166" spans="1:10">
      <c r="A166" s="23" t="s">
        <v>677</v>
      </c>
      <c r="B166" s="24" t="s">
        <v>359</v>
      </c>
      <c r="C166" s="69" t="s">
        <v>377</v>
      </c>
      <c r="D166" s="47" t="s">
        <v>386</v>
      </c>
      <c r="E166" s="47" t="s">
        <v>399</v>
      </c>
      <c r="F166" s="48">
        <v>2</v>
      </c>
      <c r="G166" s="51" t="s">
        <v>404</v>
      </c>
      <c r="H166" s="52" t="s">
        <v>407</v>
      </c>
      <c r="I166" s="52" t="s">
        <v>982</v>
      </c>
      <c r="J166" s="53">
        <v>3</v>
      </c>
    </row>
    <row r="167" spans="1:10">
      <c r="A167" s="23" t="s">
        <v>678</v>
      </c>
      <c r="B167" s="24" t="s">
        <v>362</v>
      </c>
      <c r="C167" s="69" t="s">
        <v>376</v>
      </c>
      <c r="D167" s="47" t="s">
        <v>979</v>
      </c>
      <c r="E167" s="47" t="s">
        <v>963</v>
      </c>
      <c r="F167" s="48">
        <v>13</v>
      </c>
      <c r="G167" s="51" t="s">
        <v>404</v>
      </c>
      <c r="H167" s="52" t="s">
        <v>377</v>
      </c>
      <c r="I167" s="52" t="s">
        <v>960</v>
      </c>
      <c r="J167" s="53">
        <v>2</v>
      </c>
    </row>
    <row r="168" spans="1:10">
      <c r="A168" s="23" t="s">
        <v>679</v>
      </c>
      <c r="B168" s="24" t="s">
        <v>359</v>
      </c>
      <c r="C168" s="69" t="s">
        <v>376</v>
      </c>
      <c r="D168" s="47" t="s">
        <v>979</v>
      </c>
      <c r="E168" s="47" t="s">
        <v>400</v>
      </c>
      <c r="F168" s="48">
        <v>11</v>
      </c>
      <c r="G168" s="51" t="s">
        <v>404</v>
      </c>
      <c r="H168" s="52" t="s">
        <v>407</v>
      </c>
      <c r="I168" s="52" t="s">
        <v>960</v>
      </c>
      <c r="J168" s="53">
        <v>4</v>
      </c>
    </row>
    <row r="169" spans="1:10">
      <c r="A169" s="23" t="s">
        <v>680</v>
      </c>
      <c r="B169" s="24" t="s">
        <v>359</v>
      </c>
      <c r="C169" s="69" t="s">
        <v>377</v>
      </c>
      <c r="D169" s="47" t="s">
        <v>979</v>
      </c>
      <c r="E169" s="47" t="s">
        <v>400</v>
      </c>
      <c r="F169" s="48">
        <v>4</v>
      </c>
      <c r="G169" s="51" t="s">
        <v>404</v>
      </c>
      <c r="H169" s="52" t="s">
        <v>377</v>
      </c>
      <c r="I169" s="52" t="s">
        <v>960</v>
      </c>
      <c r="J169" s="53">
        <v>2</v>
      </c>
    </row>
    <row r="170" spans="1:10">
      <c r="A170" s="23" t="s">
        <v>681</v>
      </c>
      <c r="B170" s="24" t="s">
        <v>359</v>
      </c>
      <c r="C170" s="69" t="s">
        <v>376</v>
      </c>
      <c r="D170" s="47" t="s">
        <v>979</v>
      </c>
      <c r="E170" s="47" t="s">
        <v>400</v>
      </c>
      <c r="F170" s="48">
        <v>11</v>
      </c>
      <c r="G170" s="51" t="s">
        <v>404</v>
      </c>
      <c r="H170" s="52" t="s">
        <v>377</v>
      </c>
      <c r="I170" s="52" t="s">
        <v>960</v>
      </c>
      <c r="J170" s="53">
        <v>2</v>
      </c>
    </row>
    <row r="171" spans="1:10">
      <c r="A171" s="23" t="s">
        <v>682</v>
      </c>
      <c r="B171" s="24" t="s">
        <v>359</v>
      </c>
      <c r="C171" s="69" t="s">
        <v>377</v>
      </c>
      <c r="D171" s="47" t="s">
        <v>386</v>
      </c>
      <c r="E171" s="47" t="s">
        <v>400</v>
      </c>
      <c r="F171" s="48">
        <v>1</v>
      </c>
      <c r="G171" s="51" t="s">
        <v>404</v>
      </c>
      <c r="H171" s="52" t="s">
        <v>407</v>
      </c>
      <c r="I171" s="52" t="s">
        <v>982</v>
      </c>
      <c r="J171" s="53">
        <v>3</v>
      </c>
    </row>
    <row r="172" spans="1:10">
      <c r="A172" s="23" t="s">
        <v>896</v>
      </c>
      <c r="B172" s="24" t="s">
        <v>359</v>
      </c>
      <c r="C172" s="69" t="s">
        <v>376</v>
      </c>
      <c r="D172" s="47" t="s">
        <v>386</v>
      </c>
      <c r="E172" s="47" t="s">
        <v>400</v>
      </c>
      <c r="F172" s="48">
        <v>8</v>
      </c>
      <c r="G172" s="51" t="s">
        <v>404</v>
      </c>
      <c r="H172" s="52" t="s">
        <v>377</v>
      </c>
      <c r="I172" s="52" t="s">
        <v>960</v>
      </c>
      <c r="J172" s="53">
        <v>2</v>
      </c>
    </row>
    <row r="173" spans="1:10">
      <c r="A173" s="23" t="s">
        <v>683</v>
      </c>
      <c r="B173" s="24" t="s">
        <v>359</v>
      </c>
      <c r="C173" s="69" t="s">
        <v>376</v>
      </c>
      <c r="D173" s="47" t="s">
        <v>979</v>
      </c>
      <c r="E173" s="47" t="s">
        <v>400</v>
      </c>
      <c r="F173" s="48">
        <v>11</v>
      </c>
      <c r="G173" s="51" t="s">
        <v>404</v>
      </c>
      <c r="H173" s="52" t="s">
        <v>377</v>
      </c>
      <c r="I173" s="52" t="s">
        <v>960</v>
      </c>
      <c r="J173" s="53">
        <v>2</v>
      </c>
    </row>
    <row r="174" spans="1:10">
      <c r="A174" s="23" t="s">
        <v>876</v>
      </c>
      <c r="B174" s="24" t="s">
        <v>359</v>
      </c>
      <c r="C174" s="69" t="s">
        <v>376</v>
      </c>
      <c r="D174" s="47" t="s">
        <v>386</v>
      </c>
      <c r="E174" s="47" t="s">
        <v>963</v>
      </c>
      <c r="F174" s="48">
        <v>10</v>
      </c>
      <c r="G174" s="51" t="s">
        <v>404</v>
      </c>
      <c r="H174" s="52" t="s">
        <v>408</v>
      </c>
      <c r="I174" s="52" t="s">
        <v>960</v>
      </c>
      <c r="J174" s="53">
        <v>6</v>
      </c>
    </row>
    <row r="175" spans="1:10">
      <c r="A175" s="23" t="s">
        <v>897</v>
      </c>
      <c r="B175" s="24" t="s">
        <v>359</v>
      </c>
      <c r="C175" s="69" t="s">
        <v>376</v>
      </c>
      <c r="D175" s="47" t="s">
        <v>979</v>
      </c>
      <c r="E175" s="47" t="s">
        <v>400</v>
      </c>
      <c r="F175" s="48">
        <v>11</v>
      </c>
      <c r="G175" s="51" t="s">
        <v>404</v>
      </c>
      <c r="H175" s="52" t="s">
        <v>407</v>
      </c>
      <c r="I175" s="52" t="s">
        <v>960</v>
      </c>
      <c r="J175" s="53">
        <v>4</v>
      </c>
    </row>
    <row r="176" spans="1:10">
      <c r="A176" s="23" t="s">
        <v>684</v>
      </c>
      <c r="B176" s="24" t="s">
        <v>359</v>
      </c>
      <c r="C176" s="69" t="s">
        <v>376</v>
      </c>
      <c r="D176" s="47" t="s">
        <v>979</v>
      </c>
      <c r="E176" s="47" t="s">
        <v>400</v>
      </c>
      <c r="F176" s="48">
        <v>11</v>
      </c>
      <c r="G176" s="51" t="s">
        <v>404</v>
      </c>
      <c r="H176" s="52" t="s">
        <v>377</v>
      </c>
      <c r="I176" s="52" t="s">
        <v>982</v>
      </c>
      <c r="J176" s="53">
        <v>1</v>
      </c>
    </row>
    <row r="177" spans="1:10">
      <c r="A177" s="23" t="s">
        <v>685</v>
      </c>
      <c r="B177" s="24" t="s">
        <v>359</v>
      </c>
      <c r="C177" s="69" t="s">
        <v>376</v>
      </c>
      <c r="D177" s="47" t="s">
        <v>979</v>
      </c>
      <c r="E177" s="47" t="s">
        <v>400</v>
      </c>
      <c r="F177" s="48">
        <v>11</v>
      </c>
      <c r="G177" s="51" t="s">
        <v>404</v>
      </c>
      <c r="H177" s="52" t="s">
        <v>408</v>
      </c>
      <c r="I177" s="52" t="s">
        <v>982</v>
      </c>
      <c r="J177" s="53">
        <v>5</v>
      </c>
    </row>
    <row r="178" spans="1:10">
      <c r="A178" s="23" t="s">
        <v>686</v>
      </c>
      <c r="B178" s="24" t="s">
        <v>360</v>
      </c>
      <c r="C178" s="69" t="s">
        <v>378</v>
      </c>
      <c r="D178" s="47" t="s">
        <v>384</v>
      </c>
      <c r="E178" s="47" t="s">
        <v>981</v>
      </c>
      <c r="F178" s="48">
        <v>6</v>
      </c>
      <c r="G178" s="51" t="s">
        <v>403</v>
      </c>
      <c r="H178" s="52" t="s">
        <v>377</v>
      </c>
      <c r="I178" s="52" t="s">
        <v>982</v>
      </c>
      <c r="J178" s="53">
        <v>7</v>
      </c>
    </row>
    <row r="179" spans="1:10">
      <c r="A179" s="23" t="s">
        <v>687</v>
      </c>
      <c r="B179" s="24" t="s">
        <v>359</v>
      </c>
      <c r="C179" s="69" t="s">
        <v>376</v>
      </c>
      <c r="D179" s="47" t="s">
        <v>979</v>
      </c>
      <c r="E179" s="47" t="s">
        <v>400</v>
      </c>
      <c r="F179" s="48">
        <v>11</v>
      </c>
      <c r="G179" s="51" t="s">
        <v>404</v>
      </c>
      <c r="H179" s="52" t="s">
        <v>408</v>
      </c>
      <c r="I179" s="52" t="s">
        <v>960</v>
      </c>
      <c r="J179" s="53">
        <v>6</v>
      </c>
    </row>
    <row r="180" spans="1:10">
      <c r="A180" s="23" t="s">
        <v>688</v>
      </c>
      <c r="B180" s="24" t="s">
        <v>359</v>
      </c>
      <c r="C180" s="69" t="s">
        <v>377</v>
      </c>
      <c r="D180" s="47" t="s">
        <v>386</v>
      </c>
      <c r="E180" s="47" t="s">
        <v>399</v>
      </c>
      <c r="F180" s="48">
        <v>2</v>
      </c>
      <c r="G180" s="51" t="s">
        <v>404</v>
      </c>
      <c r="H180" s="52" t="s">
        <v>377</v>
      </c>
      <c r="I180" s="52" t="s">
        <v>960</v>
      </c>
      <c r="J180" s="53">
        <v>2</v>
      </c>
    </row>
    <row r="181" spans="1:10">
      <c r="A181" s="23" t="s">
        <v>689</v>
      </c>
      <c r="B181" s="24" t="s">
        <v>360</v>
      </c>
      <c r="C181" s="69" t="s">
        <v>377</v>
      </c>
      <c r="D181" s="47" t="s">
        <v>384</v>
      </c>
      <c r="E181" s="47" t="s">
        <v>981</v>
      </c>
      <c r="F181" s="48">
        <v>14</v>
      </c>
      <c r="G181" s="51" t="s">
        <v>403</v>
      </c>
      <c r="H181" s="52" t="s">
        <v>377</v>
      </c>
      <c r="I181" s="52" t="s">
        <v>960</v>
      </c>
      <c r="J181" s="53">
        <v>8</v>
      </c>
    </row>
    <row r="182" spans="1:10">
      <c r="A182" s="23" t="s">
        <v>690</v>
      </c>
      <c r="B182" s="24" t="s">
        <v>360</v>
      </c>
      <c r="C182" s="69" t="s">
        <v>378</v>
      </c>
      <c r="D182" s="47" t="s">
        <v>384</v>
      </c>
      <c r="E182" s="47" t="s">
        <v>981</v>
      </c>
      <c r="F182" s="48">
        <v>6</v>
      </c>
      <c r="G182" s="51" t="s">
        <v>403</v>
      </c>
      <c r="H182" s="52" t="s">
        <v>407</v>
      </c>
      <c r="I182" s="52" t="s">
        <v>982</v>
      </c>
      <c r="J182" s="53">
        <v>9</v>
      </c>
    </row>
    <row r="183" spans="1:10">
      <c r="A183" s="23" t="s">
        <v>691</v>
      </c>
      <c r="B183" s="24" t="s">
        <v>360</v>
      </c>
      <c r="C183" s="69" t="s">
        <v>378</v>
      </c>
      <c r="D183" s="47" t="s">
        <v>384</v>
      </c>
      <c r="E183" s="47" t="s">
        <v>981</v>
      </c>
      <c r="F183" s="48">
        <v>6</v>
      </c>
      <c r="G183" s="51" t="s">
        <v>403</v>
      </c>
      <c r="H183" s="52" t="s">
        <v>377</v>
      </c>
      <c r="I183" s="52" t="s">
        <v>982</v>
      </c>
      <c r="J183" s="53">
        <v>7</v>
      </c>
    </row>
    <row r="184" spans="1:10">
      <c r="A184" s="23" t="s">
        <v>692</v>
      </c>
      <c r="B184" s="24" t="s">
        <v>359</v>
      </c>
      <c r="C184" s="69" t="s">
        <v>376</v>
      </c>
      <c r="D184" s="47" t="s">
        <v>386</v>
      </c>
      <c r="E184" s="47" t="s">
        <v>399</v>
      </c>
      <c r="F184" s="48">
        <v>9</v>
      </c>
      <c r="G184" s="51" t="s">
        <v>404</v>
      </c>
      <c r="H184" s="52" t="s">
        <v>408</v>
      </c>
      <c r="I184" s="52" t="s">
        <v>960</v>
      </c>
      <c r="J184" s="53">
        <v>6</v>
      </c>
    </row>
    <row r="185" spans="1:10">
      <c r="A185" s="23" t="s">
        <v>693</v>
      </c>
      <c r="B185" s="24" t="s">
        <v>359</v>
      </c>
      <c r="C185" s="69" t="s">
        <v>376</v>
      </c>
      <c r="D185" s="47" t="s">
        <v>386</v>
      </c>
      <c r="E185" s="47" t="s">
        <v>400</v>
      </c>
      <c r="F185" s="48">
        <v>8</v>
      </c>
      <c r="G185" s="51" t="s">
        <v>404</v>
      </c>
      <c r="H185" s="52" t="s">
        <v>408</v>
      </c>
      <c r="I185" s="52" t="s">
        <v>960</v>
      </c>
      <c r="J185" s="53">
        <v>6</v>
      </c>
    </row>
    <row r="186" spans="1:10">
      <c r="A186" s="23" t="s">
        <v>694</v>
      </c>
      <c r="B186" s="24" t="s">
        <v>360</v>
      </c>
      <c r="C186" s="69" t="s">
        <v>378</v>
      </c>
      <c r="D186" s="47" t="s">
        <v>384</v>
      </c>
      <c r="E186" s="47" t="s">
        <v>981</v>
      </c>
      <c r="F186" s="48">
        <v>6</v>
      </c>
      <c r="G186" s="51" t="s">
        <v>403</v>
      </c>
      <c r="H186" s="52" t="s">
        <v>377</v>
      </c>
      <c r="I186" s="52" t="s">
        <v>960</v>
      </c>
      <c r="J186" s="53">
        <v>8</v>
      </c>
    </row>
    <row r="187" spans="1:10">
      <c r="A187" s="23" t="s">
        <v>695</v>
      </c>
      <c r="B187" s="24" t="s">
        <v>360</v>
      </c>
      <c r="C187" s="69" t="s">
        <v>376</v>
      </c>
      <c r="D187" s="47" t="s">
        <v>979</v>
      </c>
      <c r="E187" s="47" t="s">
        <v>399</v>
      </c>
      <c r="F187" s="48">
        <v>12</v>
      </c>
      <c r="G187" s="51" t="s">
        <v>404</v>
      </c>
      <c r="H187" s="52" t="s">
        <v>407</v>
      </c>
      <c r="I187" s="52" t="s">
        <v>960</v>
      </c>
      <c r="J187" s="53">
        <v>4</v>
      </c>
    </row>
    <row r="188" spans="1:10">
      <c r="A188" s="23" t="s">
        <v>877</v>
      </c>
      <c r="B188" s="24" t="s">
        <v>361</v>
      </c>
      <c r="C188" s="69" t="s">
        <v>378</v>
      </c>
      <c r="D188" s="47" t="s">
        <v>980</v>
      </c>
      <c r="E188" s="47" t="s">
        <v>963</v>
      </c>
      <c r="F188" s="48">
        <v>7</v>
      </c>
      <c r="G188" s="51" t="s">
        <v>403</v>
      </c>
      <c r="H188" s="52" t="s">
        <v>408</v>
      </c>
      <c r="I188" s="52" t="s">
        <v>960</v>
      </c>
      <c r="J188" s="53">
        <v>12</v>
      </c>
    </row>
    <row r="189" spans="1:10">
      <c r="A189" s="23" t="s">
        <v>696</v>
      </c>
      <c r="B189" s="24" t="s">
        <v>360</v>
      </c>
      <c r="C189" s="69" t="s">
        <v>378</v>
      </c>
      <c r="D189" s="47" t="s">
        <v>384</v>
      </c>
      <c r="E189" s="47" t="s">
        <v>981</v>
      </c>
      <c r="F189" s="48">
        <v>6</v>
      </c>
      <c r="G189" s="51" t="s">
        <v>403</v>
      </c>
      <c r="H189" s="52" t="s">
        <v>377</v>
      </c>
      <c r="I189" s="52" t="s">
        <v>982</v>
      </c>
      <c r="J189" s="53">
        <v>7</v>
      </c>
    </row>
    <row r="190" spans="1:10">
      <c r="A190" s="23" t="s">
        <v>697</v>
      </c>
      <c r="B190" s="24" t="s">
        <v>359</v>
      </c>
      <c r="C190" s="69" t="s">
        <v>376</v>
      </c>
      <c r="D190" s="47" t="s">
        <v>386</v>
      </c>
      <c r="E190" s="47" t="s">
        <v>399</v>
      </c>
      <c r="F190" s="48">
        <v>9</v>
      </c>
      <c r="G190" s="51" t="s">
        <v>404</v>
      </c>
      <c r="H190" s="52" t="s">
        <v>407</v>
      </c>
      <c r="I190" s="52" t="s">
        <v>960</v>
      </c>
      <c r="J190" s="53">
        <v>4</v>
      </c>
    </row>
    <row r="191" spans="1:10">
      <c r="A191" s="23" t="s">
        <v>698</v>
      </c>
      <c r="B191" s="24" t="s">
        <v>363</v>
      </c>
      <c r="C191" s="69" t="s">
        <v>376</v>
      </c>
      <c r="D191" s="47" t="s">
        <v>980</v>
      </c>
      <c r="E191" s="47" t="s">
        <v>963</v>
      </c>
      <c r="F191" s="48">
        <v>14</v>
      </c>
      <c r="G191" s="51" t="s">
        <v>404</v>
      </c>
      <c r="H191" s="52" t="s">
        <v>407</v>
      </c>
      <c r="I191" s="52" t="s">
        <v>982</v>
      </c>
      <c r="J191" s="53">
        <v>3</v>
      </c>
    </row>
    <row r="192" spans="1:10">
      <c r="A192" s="23" t="s">
        <v>878</v>
      </c>
      <c r="B192" s="24" t="s">
        <v>359</v>
      </c>
      <c r="C192" s="69" t="s">
        <v>376</v>
      </c>
      <c r="D192" s="47" t="s">
        <v>386</v>
      </c>
      <c r="E192" s="47" t="s">
        <v>399</v>
      </c>
      <c r="F192" s="48">
        <v>9</v>
      </c>
      <c r="G192" s="51" t="s">
        <v>404</v>
      </c>
      <c r="H192" s="52" t="s">
        <v>377</v>
      </c>
      <c r="I192" s="52" t="s">
        <v>960</v>
      </c>
      <c r="J192" s="53">
        <v>2</v>
      </c>
    </row>
    <row r="193" spans="1:10">
      <c r="A193" s="23" t="s">
        <v>699</v>
      </c>
      <c r="B193" s="24" t="s">
        <v>359</v>
      </c>
      <c r="C193" s="69" t="s">
        <v>377</v>
      </c>
      <c r="D193" s="47" t="s">
        <v>386</v>
      </c>
      <c r="E193" s="47" t="s">
        <v>399</v>
      </c>
      <c r="F193" s="48">
        <v>2</v>
      </c>
      <c r="G193" s="51" t="s">
        <v>404</v>
      </c>
      <c r="H193" s="52" t="s">
        <v>377</v>
      </c>
      <c r="I193" s="52" t="s">
        <v>960</v>
      </c>
      <c r="J193" s="53">
        <v>2</v>
      </c>
    </row>
    <row r="194" spans="1:10">
      <c r="A194" s="23" t="s">
        <v>898</v>
      </c>
      <c r="B194" s="24" t="s">
        <v>359</v>
      </c>
      <c r="C194" s="69" t="s">
        <v>377</v>
      </c>
      <c r="D194" s="47" t="s">
        <v>386</v>
      </c>
      <c r="E194" s="47" t="s">
        <v>400</v>
      </c>
      <c r="F194" s="48">
        <v>1</v>
      </c>
      <c r="G194" s="51" t="s">
        <v>403</v>
      </c>
      <c r="H194" s="52" t="s">
        <v>377</v>
      </c>
      <c r="I194" s="52" t="s">
        <v>960</v>
      </c>
      <c r="J194" s="53">
        <v>8</v>
      </c>
    </row>
    <row r="195" spans="1:10">
      <c r="A195" s="23" t="s">
        <v>700</v>
      </c>
      <c r="B195" s="24" t="s">
        <v>359</v>
      </c>
      <c r="C195" s="69" t="s">
        <v>377</v>
      </c>
      <c r="D195" s="47" t="s">
        <v>386</v>
      </c>
      <c r="E195" s="47" t="s">
        <v>400</v>
      </c>
      <c r="F195" s="48">
        <v>1</v>
      </c>
      <c r="G195" s="51" t="s">
        <v>404</v>
      </c>
      <c r="H195" s="52" t="s">
        <v>408</v>
      </c>
      <c r="I195" s="52" t="s">
        <v>982</v>
      </c>
      <c r="J195" s="53">
        <v>5</v>
      </c>
    </row>
    <row r="196" spans="1:10">
      <c r="A196" s="23" t="s">
        <v>701</v>
      </c>
      <c r="B196" s="24" t="s">
        <v>363</v>
      </c>
      <c r="C196" s="69" t="s">
        <v>376</v>
      </c>
      <c r="D196" s="47" t="s">
        <v>980</v>
      </c>
      <c r="E196" s="47" t="s">
        <v>963</v>
      </c>
      <c r="F196" s="48">
        <v>14</v>
      </c>
      <c r="G196" s="51" t="s">
        <v>404</v>
      </c>
      <c r="H196" s="52" t="s">
        <v>407</v>
      </c>
      <c r="I196" s="52" t="s">
        <v>982</v>
      </c>
      <c r="J196" s="53">
        <v>3</v>
      </c>
    </row>
    <row r="197" spans="1:10">
      <c r="A197" s="23" t="s">
        <v>702</v>
      </c>
      <c r="B197" s="24" t="s">
        <v>362</v>
      </c>
      <c r="C197" s="69" t="s">
        <v>377</v>
      </c>
      <c r="D197" s="47" t="s">
        <v>386</v>
      </c>
      <c r="E197" s="47" t="s">
        <v>963</v>
      </c>
      <c r="F197" s="48">
        <v>3</v>
      </c>
      <c r="G197" s="51" t="s">
        <v>404</v>
      </c>
      <c r="H197" s="52" t="s">
        <v>408</v>
      </c>
      <c r="I197" s="52" t="s">
        <v>960</v>
      </c>
      <c r="J197" s="53">
        <v>6</v>
      </c>
    </row>
    <row r="198" spans="1:10">
      <c r="A198" s="23" t="s">
        <v>703</v>
      </c>
      <c r="B198" s="24" t="s">
        <v>362</v>
      </c>
      <c r="C198" s="69" t="s">
        <v>376</v>
      </c>
      <c r="D198" s="47" t="s">
        <v>386</v>
      </c>
      <c r="E198" s="47" t="s">
        <v>963</v>
      </c>
      <c r="F198" s="48">
        <v>10</v>
      </c>
      <c r="G198" s="51" t="s">
        <v>404</v>
      </c>
      <c r="H198" s="52" t="s">
        <v>408</v>
      </c>
      <c r="I198" s="52" t="s">
        <v>960</v>
      </c>
      <c r="J198" s="53">
        <v>6</v>
      </c>
    </row>
    <row r="199" spans="1:10">
      <c r="A199" s="23" t="s">
        <v>704</v>
      </c>
      <c r="B199" s="24" t="s">
        <v>361</v>
      </c>
      <c r="C199" s="69" t="s">
        <v>378</v>
      </c>
      <c r="D199" s="47" t="s">
        <v>980</v>
      </c>
      <c r="E199" s="47" t="s">
        <v>963</v>
      </c>
      <c r="F199" s="48">
        <v>7</v>
      </c>
      <c r="G199" s="51" t="s">
        <v>403</v>
      </c>
      <c r="H199" s="52" t="s">
        <v>408</v>
      </c>
      <c r="I199" s="52" t="s">
        <v>982</v>
      </c>
      <c r="J199" s="53">
        <v>11</v>
      </c>
    </row>
    <row r="200" spans="1:10">
      <c r="A200" s="23" t="s">
        <v>899</v>
      </c>
      <c r="B200" s="24" t="s">
        <v>359</v>
      </c>
      <c r="C200" s="69" t="s">
        <v>377</v>
      </c>
      <c r="D200" s="47" t="s">
        <v>386</v>
      </c>
      <c r="E200" s="47" t="s">
        <v>400</v>
      </c>
      <c r="F200" s="48">
        <v>1</v>
      </c>
      <c r="G200" s="51" t="s">
        <v>404</v>
      </c>
      <c r="H200" s="52" t="s">
        <v>407</v>
      </c>
      <c r="I200" s="52" t="s">
        <v>960</v>
      </c>
      <c r="J200" s="53">
        <v>4</v>
      </c>
    </row>
    <row r="201" spans="1:10">
      <c r="A201" s="23" t="s">
        <v>705</v>
      </c>
      <c r="B201" s="24" t="s">
        <v>359</v>
      </c>
      <c r="C201" s="69" t="s">
        <v>377</v>
      </c>
      <c r="D201" s="47" t="s">
        <v>979</v>
      </c>
      <c r="E201" s="47" t="s">
        <v>399</v>
      </c>
      <c r="F201" s="48">
        <v>5</v>
      </c>
      <c r="G201" s="51" t="s">
        <v>404</v>
      </c>
      <c r="H201" s="52" t="s">
        <v>407</v>
      </c>
      <c r="I201" s="52" t="s">
        <v>960</v>
      </c>
      <c r="J201" s="53">
        <v>4</v>
      </c>
    </row>
    <row r="202" spans="1:10">
      <c r="A202" s="23" t="s">
        <v>706</v>
      </c>
      <c r="B202" s="24" t="s">
        <v>360</v>
      </c>
      <c r="C202" s="69" t="s">
        <v>378</v>
      </c>
      <c r="D202" s="47" t="s">
        <v>384</v>
      </c>
      <c r="E202" s="47" t="s">
        <v>981</v>
      </c>
      <c r="F202" s="48">
        <v>6</v>
      </c>
      <c r="G202" s="51" t="s">
        <v>403</v>
      </c>
      <c r="H202" s="52" t="s">
        <v>407</v>
      </c>
      <c r="I202" s="52" t="s">
        <v>960</v>
      </c>
      <c r="J202" s="53">
        <v>10</v>
      </c>
    </row>
    <row r="203" spans="1:10">
      <c r="A203" s="23" t="s">
        <v>707</v>
      </c>
      <c r="B203" s="24" t="s">
        <v>359</v>
      </c>
      <c r="C203" s="69" t="s">
        <v>377</v>
      </c>
      <c r="D203" s="47" t="s">
        <v>386</v>
      </c>
      <c r="E203" s="47" t="s">
        <v>399</v>
      </c>
      <c r="F203" s="48">
        <v>2</v>
      </c>
      <c r="G203" s="51" t="s">
        <v>404</v>
      </c>
      <c r="H203" s="52" t="s">
        <v>377</v>
      </c>
      <c r="I203" s="52" t="s">
        <v>960</v>
      </c>
      <c r="J203" s="53">
        <v>2</v>
      </c>
    </row>
    <row r="204" spans="1:10">
      <c r="A204" s="23" t="s">
        <v>708</v>
      </c>
      <c r="B204" s="24" t="s">
        <v>360</v>
      </c>
      <c r="C204" s="69" t="s">
        <v>378</v>
      </c>
      <c r="D204" s="47" t="s">
        <v>384</v>
      </c>
      <c r="E204" s="47" t="s">
        <v>981</v>
      </c>
      <c r="F204" s="48">
        <v>6</v>
      </c>
      <c r="G204" s="51" t="s">
        <v>403</v>
      </c>
      <c r="H204" s="52" t="s">
        <v>377</v>
      </c>
      <c r="I204" s="52" t="s">
        <v>960</v>
      </c>
      <c r="J204" s="53">
        <v>8</v>
      </c>
    </row>
    <row r="205" spans="1:10">
      <c r="A205" s="23" t="s">
        <v>709</v>
      </c>
      <c r="B205" s="24" t="s">
        <v>359</v>
      </c>
      <c r="C205" s="69" t="s">
        <v>376</v>
      </c>
      <c r="D205" s="47" t="s">
        <v>386</v>
      </c>
      <c r="E205" s="47" t="s">
        <v>400</v>
      </c>
      <c r="F205" s="48">
        <v>8</v>
      </c>
      <c r="G205" s="51" t="s">
        <v>404</v>
      </c>
      <c r="H205" s="52" t="s">
        <v>408</v>
      </c>
      <c r="I205" s="52" t="s">
        <v>960</v>
      </c>
      <c r="J205" s="53">
        <v>6</v>
      </c>
    </row>
    <row r="206" spans="1:10">
      <c r="A206" s="23" t="s">
        <v>710</v>
      </c>
      <c r="B206" s="24" t="s">
        <v>359</v>
      </c>
      <c r="C206" s="69" t="s">
        <v>377</v>
      </c>
      <c r="D206" s="47" t="s">
        <v>386</v>
      </c>
      <c r="E206" s="47" t="s">
        <v>399</v>
      </c>
      <c r="F206" s="48">
        <v>2</v>
      </c>
      <c r="G206" s="51" t="s">
        <v>404</v>
      </c>
      <c r="H206" s="52" t="s">
        <v>377</v>
      </c>
      <c r="I206" s="52" t="s">
        <v>960</v>
      </c>
      <c r="J206" s="53">
        <v>2</v>
      </c>
    </row>
    <row r="207" spans="1:10">
      <c r="A207" s="23" t="s">
        <v>711</v>
      </c>
      <c r="B207" s="24" t="s">
        <v>359</v>
      </c>
      <c r="C207" s="69" t="s">
        <v>376</v>
      </c>
      <c r="D207" s="47" t="s">
        <v>979</v>
      </c>
      <c r="E207" s="47" t="s">
        <v>400</v>
      </c>
      <c r="F207" s="48">
        <v>11</v>
      </c>
      <c r="G207" s="51" t="s">
        <v>404</v>
      </c>
      <c r="H207" s="52" t="s">
        <v>407</v>
      </c>
      <c r="I207" s="52" t="s">
        <v>960</v>
      </c>
      <c r="J207" s="53">
        <v>4</v>
      </c>
    </row>
    <row r="208" spans="1:10">
      <c r="A208" s="23" t="s">
        <v>712</v>
      </c>
      <c r="B208" s="24" t="s">
        <v>359</v>
      </c>
      <c r="C208" s="69" t="s">
        <v>376</v>
      </c>
      <c r="D208" s="47" t="s">
        <v>386</v>
      </c>
      <c r="E208" s="47" t="s">
        <v>963</v>
      </c>
      <c r="F208" s="48">
        <v>10</v>
      </c>
      <c r="G208" s="51" t="s">
        <v>404</v>
      </c>
      <c r="H208" s="52" t="s">
        <v>377</v>
      </c>
      <c r="I208" s="52" t="s">
        <v>960</v>
      </c>
      <c r="J208" s="53">
        <v>2</v>
      </c>
    </row>
    <row r="209" spans="1:10">
      <c r="A209" s="23" t="s">
        <v>713</v>
      </c>
      <c r="B209" s="24" t="s">
        <v>359</v>
      </c>
      <c r="C209" s="69" t="s">
        <v>377</v>
      </c>
      <c r="D209" s="47" t="s">
        <v>386</v>
      </c>
      <c r="E209" s="47" t="s">
        <v>399</v>
      </c>
      <c r="F209" s="48">
        <v>2</v>
      </c>
      <c r="G209" s="51" t="s">
        <v>404</v>
      </c>
      <c r="H209" s="52" t="s">
        <v>377</v>
      </c>
      <c r="I209" s="52" t="s">
        <v>960</v>
      </c>
      <c r="J209" s="53">
        <v>2</v>
      </c>
    </row>
    <row r="210" spans="1:10">
      <c r="A210" s="23" t="s">
        <v>879</v>
      </c>
      <c r="B210" s="24" t="s">
        <v>359</v>
      </c>
      <c r="C210" s="69" t="s">
        <v>377</v>
      </c>
      <c r="D210" s="47" t="s">
        <v>386</v>
      </c>
      <c r="E210" s="47" t="s">
        <v>400</v>
      </c>
      <c r="F210" s="48">
        <v>1</v>
      </c>
      <c r="G210" s="51" t="s">
        <v>404</v>
      </c>
      <c r="H210" s="52" t="s">
        <v>407</v>
      </c>
      <c r="I210" s="52" t="s">
        <v>982</v>
      </c>
      <c r="J210" s="53">
        <v>3</v>
      </c>
    </row>
    <row r="211" spans="1:10">
      <c r="A211" s="23" t="s">
        <v>714</v>
      </c>
      <c r="B211" s="24" t="s">
        <v>360</v>
      </c>
      <c r="C211" s="69" t="s">
        <v>378</v>
      </c>
      <c r="D211" s="47" t="s">
        <v>384</v>
      </c>
      <c r="E211" s="47" t="s">
        <v>981</v>
      </c>
      <c r="F211" s="48">
        <v>6</v>
      </c>
      <c r="G211" s="51" t="s">
        <v>403</v>
      </c>
      <c r="H211" s="52" t="s">
        <v>377</v>
      </c>
      <c r="I211" s="52" t="s">
        <v>982</v>
      </c>
      <c r="J211" s="53">
        <v>7</v>
      </c>
    </row>
    <row r="212" spans="1:10">
      <c r="A212" s="23" t="s">
        <v>880</v>
      </c>
      <c r="B212" s="24" t="s">
        <v>359</v>
      </c>
      <c r="C212" s="69" t="s">
        <v>376</v>
      </c>
      <c r="D212" s="47" t="s">
        <v>979</v>
      </c>
      <c r="E212" s="47" t="s">
        <v>963</v>
      </c>
      <c r="F212" s="48">
        <v>13</v>
      </c>
      <c r="G212" s="51" t="s">
        <v>404</v>
      </c>
      <c r="H212" s="52" t="s">
        <v>407</v>
      </c>
      <c r="I212" s="52" t="s">
        <v>960</v>
      </c>
      <c r="J212" s="53">
        <v>4</v>
      </c>
    </row>
    <row r="213" spans="1:10">
      <c r="A213" s="23" t="s">
        <v>715</v>
      </c>
      <c r="B213" s="24" t="s">
        <v>359</v>
      </c>
      <c r="C213" s="69" t="s">
        <v>377</v>
      </c>
      <c r="D213" s="47" t="s">
        <v>979</v>
      </c>
      <c r="E213" s="47" t="s">
        <v>400</v>
      </c>
      <c r="F213" s="48">
        <v>4</v>
      </c>
      <c r="G213" s="51" t="s">
        <v>404</v>
      </c>
      <c r="H213" s="52" t="s">
        <v>407</v>
      </c>
      <c r="I213" s="52" t="s">
        <v>960</v>
      </c>
      <c r="J213" s="53">
        <v>4</v>
      </c>
    </row>
    <row r="214" spans="1:10">
      <c r="A214" s="23" t="s">
        <v>716</v>
      </c>
      <c r="B214" s="24" t="s">
        <v>359</v>
      </c>
      <c r="C214" s="69" t="s">
        <v>376</v>
      </c>
      <c r="D214" s="47" t="s">
        <v>979</v>
      </c>
      <c r="E214" s="47" t="s">
        <v>400</v>
      </c>
      <c r="F214" s="48">
        <v>11</v>
      </c>
      <c r="G214" s="51" t="s">
        <v>404</v>
      </c>
      <c r="H214" s="52" t="s">
        <v>377</v>
      </c>
      <c r="I214" s="52" t="s">
        <v>960</v>
      </c>
      <c r="J214" s="53">
        <v>2</v>
      </c>
    </row>
    <row r="215" spans="1:10">
      <c r="A215" s="23" t="s">
        <v>717</v>
      </c>
      <c r="B215" s="24" t="s">
        <v>359</v>
      </c>
      <c r="C215" s="69" t="s">
        <v>377</v>
      </c>
      <c r="D215" s="47" t="s">
        <v>386</v>
      </c>
      <c r="E215" s="47" t="s">
        <v>399</v>
      </c>
      <c r="F215" s="48">
        <v>2</v>
      </c>
      <c r="G215" s="51" t="s">
        <v>404</v>
      </c>
      <c r="H215" s="52" t="s">
        <v>377</v>
      </c>
      <c r="I215" s="52" t="s">
        <v>960</v>
      </c>
      <c r="J215" s="53">
        <v>2</v>
      </c>
    </row>
    <row r="216" spans="1:10">
      <c r="A216" s="23" t="s">
        <v>718</v>
      </c>
      <c r="B216" s="24" t="s">
        <v>359</v>
      </c>
      <c r="C216" s="69" t="s">
        <v>376</v>
      </c>
      <c r="D216" s="47" t="s">
        <v>386</v>
      </c>
      <c r="E216" s="47" t="s">
        <v>400</v>
      </c>
      <c r="F216" s="48">
        <v>8</v>
      </c>
      <c r="G216" s="51" t="s">
        <v>404</v>
      </c>
      <c r="H216" s="52" t="s">
        <v>408</v>
      </c>
      <c r="I216" s="52" t="s">
        <v>960</v>
      </c>
      <c r="J216" s="53">
        <v>6</v>
      </c>
    </row>
    <row r="217" spans="1:10">
      <c r="A217" s="23" t="s">
        <v>900</v>
      </c>
      <c r="B217" s="24" t="s">
        <v>359</v>
      </c>
      <c r="C217" s="69" t="s">
        <v>376</v>
      </c>
      <c r="D217" s="47" t="s">
        <v>979</v>
      </c>
      <c r="E217" s="47" t="s">
        <v>400</v>
      </c>
      <c r="F217" s="48">
        <v>11</v>
      </c>
      <c r="G217" s="51" t="s">
        <v>404</v>
      </c>
      <c r="H217" s="52" t="s">
        <v>407</v>
      </c>
      <c r="I217" s="52" t="s">
        <v>960</v>
      </c>
      <c r="J217" s="53">
        <v>4</v>
      </c>
    </row>
    <row r="218" spans="1:10">
      <c r="A218" s="23" t="s">
        <v>881</v>
      </c>
      <c r="B218" s="24" t="s">
        <v>359</v>
      </c>
      <c r="C218" s="69" t="s">
        <v>377</v>
      </c>
      <c r="D218" s="47" t="s">
        <v>386</v>
      </c>
      <c r="E218" s="47" t="s">
        <v>400</v>
      </c>
      <c r="F218" s="48">
        <v>1</v>
      </c>
      <c r="G218" s="51" t="s">
        <v>403</v>
      </c>
      <c r="H218" s="52" t="s">
        <v>377</v>
      </c>
      <c r="I218" s="52" t="s">
        <v>960</v>
      </c>
      <c r="J218" s="53">
        <v>8</v>
      </c>
    </row>
    <row r="219" spans="1:10">
      <c r="A219" s="23" t="s">
        <v>719</v>
      </c>
      <c r="B219" s="24" t="s">
        <v>359</v>
      </c>
      <c r="C219" s="69" t="s">
        <v>377</v>
      </c>
      <c r="D219" s="47" t="s">
        <v>386</v>
      </c>
      <c r="E219" s="47" t="s">
        <v>400</v>
      </c>
      <c r="F219" s="48">
        <v>1</v>
      </c>
      <c r="G219" s="51" t="s">
        <v>404</v>
      </c>
      <c r="H219" s="52" t="s">
        <v>407</v>
      </c>
      <c r="I219" s="52" t="s">
        <v>960</v>
      </c>
      <c r="J219" s="53">
        <v>4</v>
      </c>
    </row>
    <row r="220" spans="1:10">
      <c r="A220" s="23" t="s">
        <v>720</v>
      </c>
      <c r="B220" s="24" t="s">
        <v>359</v>
      </c>
      <c r="C220" s="69" t="s">
        <v>376</v>
      </c>
      <c r="D220" s="47" t="s">
        <v>979</v>
      </c>
      <c r="E220" s="47" t="s">
        <v>399</v>
      </c>
      <c r="F220" s="48">
        <v>12</v>
      </c>
      <c r="G220" s="51" t="s">
        <v>404</v>
      </c>
      <c r="H220" s="52" t="s">
        <v>377</v>
      </c>
      <c r="I220" s="52" t="s">
        <v>960</v>
      </c>
      <c r="J220" s="53">
        <v>2</v>
      </c>
    </row>
    <row r="221" spans="1:10">
      <c r="A221" s="23" t="s">
        <v>919</v>
      </c>
      <c r="B221" s="24" t="s">
        <v>363</v>
      </c>
      <c r="C221" s="69" t="s">
        <v>376</v>
      </c>
      <c r="D221" s="47" t="s">
        <v>386</v>
      </c>
      <c r="E221" s="47" t="s">
        <v>963</v>
      </c>
      <c r="F221" s="48">
        <v>10</v>
      </c>
      <c r="G221" s="51" t="s">
        <v>404</v>
      </c>
      <c r="H221" s="52" t="s">
        <v>377</v>
      </c>
      <c r="I221" s="52" t="s">
        <v>960</v>
      </c>
      <c r="J221" s="53">
        <v>2</v>
      </c>
    </row>
    <row r="222" spans="1:10">
      <c r="A222" s="23" t="s">
        <v>721</v>
      </c>
      <c r="B222" s="24" t="s">
        <v>359</v>
      </c>
      <c r="C222" s="69" t="s">
        <v>377</v>
      </c>
      <c r="D222" s="47" t="s">
        <v>386</v>
      </c>
      <c r="E222" s="47" t="s">
        <v>400</v>
      </c>
      <c r="F222" s="48">
        <v>1</v>
      </c>
      <c r="G222" s="51" t="s">
        <v>404</v>
      </c>
      <c r="H222" s="52" t="s">
        <v>408</v>
      </c>
      <c r="I222" s="52" t="s">
        <v>960</v>
      </c>
      <c r="J222" s="53">
        <v>6</v>
      </c>
    </row>
    <row r="223" spans="1:10">
      <c r="A223" s="23" t="s">
        <v>722</v>
      </c>
      <c r="B223" s="24" t="s">
        <v>359</v>
      </c>
      <c r="C223" s="69" t="s">
        <v>376</v>
      </c>
      <c r="D223" s="47" t="s">
        <v>979</v>
      </c>
      <c r="E223" s="47" t="s">
        <v>400</v>
      </c>
      <c r="F223" s="48">
        <v>11</v>
      </c>
      <c r="G223" s="51" t="s">
        <v>404</v>
      </c>
      <c r="H223" s="52" t="s">
        <v>407</v>
      </c>
      <c r="I223" s="52" t="s">
        <v>960</v>
      </c>
      <c r="J223" s="53">
        <v>4</v>
      </c>
    </row>
    <row r="224" spans="1:10">
      <c r="A224" s="23" t="s">
        <v>723</v>
      </c>
      <c r="B224" s="24" t="s">
        <v>360</v>
      </c>
      <c r="C224" s="69" t="s">
        <v>378</v>
      </c>
      <c r="D224" s="47" t="s">
        <v>384</v>
      </c>
      <c r="E224" s="47" t="s">
        <v>981</v>
      </c>
      <c r="F224" s="48">
        <v>6</v>
      </c>
      <c r="G224" s="51" t="s">
        <v>403</v>
      </c>
      <c r="H224" s="52" t="s">
        <v>407</v>
      </c>
      <c r="I224" s="52" t="s">
        <v>960</v>
      </c>
      <c r="J224" s="53">
        <v>10</v>
      </c>
    </row>
    <row r="225" spans="1:10">
      <c r="A225" s="23" t="s">
        <v>724</v>
      </c>
      <c r="B225" s="24" t="s">
        <v>359</v>
      </c>
      <c r="C225" s="69" t="s">
        <v>377</v>
      </c>
      <c r="D225" s="47" t="s">
        <v>386</v>
      </c>
      <c r="E225" s="47" t="s">
        <v>400</v>
      </c>
      <c r="F225" s="48">
        <v>1</v>
      </c>
      <c r="G225" s="51" t="s">
        <v>404</v>
      </c>
      <c r="H225" s="52" t="s">
        <v>377</v>
      </c>
      <c r="I225" s="52" t="s">
        <v>960</v>
      </c>
      <c r="J225" s="53">
        <v>2</v>
      </c>
    </row>
    <row r="226" spans="1:10">
      <c r="A226" s="23" t="s">
        <v>725</v>
      </c>
      <c r="B226" s="24" t="s">
        <v>360</v>
      </c>
      <c r="C226" s="69" t="s">
        <v>378</v>
      </c>
      <c r="D226" s="47" t="s">
        <v>384</v>
      </c>
      <c r="E226" s="47" t="s">
        <v>981</v>
      </c>
      <c r="F226" s="48">
        <v>6</v>
      </c>
      <c r="G226" s="51" t="s">
        <v>403</v>
      </c>
      <c r="H226" s="52" t="s">
        <v>377</v>
      </c>
      <c r="I226" s="52" t="s">
        <v>982</v>
      </c>
      <c r="J226" s="53">
        <v>7</v>
      </c>
    </row>
    <row r="227" spans="1:10">
      <c r="A227" s="23" t="s">
        <v>882</v>
      </c>
      <c r="B227" s="24" t="s">
        <v>361</v>
      </c>
      <c r="C227" s="69" t="s">
        <v>377</v>
      </c>
      <c r="D227" s="47" t="s">
        <v>980</v>
      </c>
      <c r="E227" s="47" t="s">
        <v>963</v>
      </c>
      <c r="F227" s="48">
        <v>14</v>
      </c>
      <c r="G227" s="51" t="s">
        <v>404</v>
      </c>
      <c r="H227" s="52" t="s">
        <v>408</v>
      </c>
      <c r="I227" s="52" t="s">
        <v>982</v>
      </c>
      <c r="J227" s="53">
        <v>5</v>
      </c>
    </row>
    <row r="228" spans="1:10">
      <c r="A228" s="23" t="s">
        <v>901</v>
      </c>
      <c r="B228" s="24" t="s">
        <v>362</v>
      </c>
      <c r="C228" s="69" t="s">
        <v>377</v>
      </c>
      <c r="D228" s="47" t="s">
        <v>979</v>
      </c>
      <c r="E228" s="47" t="s">
        <v>400</v>
      </c>
      <c r="F228" s="48">
        <v>4</v>
      </c>
      <c r="G228" s="51" t="s">
        <v>404</v>
      </c>
      <c r="H228" s="52" t="s">
        <v>377</v>
      </c>
      <c r="I228" s="52" t="s">
        <v>960</v>
      </c>
      <c r="J228" s="53">
        <v>2</v>
      </c>
    </row>
    <row r="229" spans="1:10">
      <c r="A229" s="23" t="s">
        <v>902</v>
      </c>
      <c r="B229" s="24" t="s">
        <v>359</v>
      </c>
      <c r="C229" s="69" t="s">
        <v>377</v>
      </c>
      <c r="D229" s="47" t="s">
        <v>386</v>
      </c>
      <c r="E229" s="47" t="s">
        <v>400</v>
      </c>
      <c r="F229" s="48">
        <v>1</v>
      </c>
      <c r="G229" s="51" t="s">
        <v>404</v>
      </c>
      <c r="H229" s="52" t="s">
        <v>377</v>
      </c>
      <c r="I229" s="52" t="s">
        <v>960</v>
      </c>
      <c r="J229" s="53">
        <v>2</v>
      </c>
    </row>
    <row r="230" spans="1:10">
      <c r="A230" s="23" t="s">
        <v>726</v>
      </c>
      <c r="B230" s="24" t="s">
        <v>360</v>
      </c>
      <c r="C230" s="69" t="s">
        <v>378</v>
      </c>
      <c r="D230" s="47" t="s">
        <v>384</v>
      </c>
      <c r="E230" s="47" t="s">
        <v>981</v>
      </c>
      <c r="F230" s="48">
        <v>6</v>
      </c>
      <c r="G230" s="51" t="s">
        <v>403</v>
      </c>
      <c r="H230" s="52" t="s">
        <v>377</v>
      </c>
      <c r="I230" s="52" t="s">
        <v>960</v>
      </c>
      <c r="J230" s="53">
        <v>8</v>
      </c>
    </row>
    <row r="231" spans="1:10">
      <c r="A231" s="23" t="s">
        <v>727</v>
      </c>
      <c r="B231" s="24" t="s">
        <v>360</v>
      </c>
      <c r="C231" s="69" t="s">
        <v>378</v>
      </c>
      <c r="D231" s="47" t="s">
        <v>384</v>
      </c>
      <c r="E231" s="47" t="s">
        <v>981</v>
      </c>
      <c r="F231" s="48">
        <v>6</v>
      </c>
      <c r="G231" s="51" t="s">
        <v>403</v>
      </c>
      <c r="H231" s="52" t="s">
        <v>407</v>
      </c>
      <c r="I231" s="52" t="s">
        <v>960</v>
      </c>
      <c r="J231" s="53">
        <v>10</v>
      </c>
    </row>
    <row r="232" spans="1:10">
      <c r="A232" s="23" t="s">
        <v>728</v>
      </c>
      <c r="B232" s="24" t="s">
        <v>361</v>
      </c>
      <c r="C232" s="69" t="s">
        <v>378</v>
      </c>
      <c r="D232" s="47" t="s">
        <v>980</v>
      </c>
      <c r="E232" s="47" t="s">
        <v>963</v>
      </c>
      <c r="F232" s="48">
        <v>7</v>
      </c>
      <c r="G232" s="51" t="s">
        <v>403</v>
      </c>
      <c r="H232" s="52" t="s">
        <v>377</v>
      </c>
      <c r="I232" s="52" t="s">
        <v>960</v>
      </c>
      <c r="J232" s="53">
        <v>8</v>
      </c>
    </row>
    <row r="233" spans="1:10">
      <c r="A233" s="23" t="s">
        <v>729</v>
      </c>
      <c r="B233" s="24" t="s">
        <v>360</v>
      </c>
      <c r="C233" s="69" t="s">
        <v>377</v>
      </c>
      <c r="D233" s="47" t="s">
        <v>384</v>
      </c>
      <c r="E233" s="47" t="s">
        <v>981</v>
      </c>
      <c r="F233" s="48">
        <v>14</v>
      </c>
      <c r="G233" s="51" t="s">
        <v>404</v>
      </c>
      <c r="H233" s="52" t="s">
        <v>407</v>
      </c>
      <c r="I233" s="52" t="s">
        <v>960</v>
      </c>
      <c r="J233" s="53">
        <v>4</v>
      </c>
    </row>
    <row r="234" spans="1:10">
      <c r="A234" s="23" t="s">
        <v>730</v>
      </c>
      <c r="B234" s="24" t="s">
        <v>359</v>
      </c>
      <c r="C234" s="69" t="s">
        <v>377</v>
      </c>
      <c r="D234" s="47" t="s">
        <v>386</v>
      </c>
      <c r="E234" s="47" t="s">
        <v>400</v>
      </c>
      <c r="F234" s="48">
        <v>1</v>
      </c>
      <c r="G234" s="51" t="s">
        <v>404</v>
      </c>
      <c r="H234" s="52" t="s">
        <v>377</v>
      </c>
      <c r="I234" s="52" t="s">
        <v>960</v>
      </c>
      <c r="J234" s="53">
        <v>2</v>
      </c>
    </row>
    <row r="235" spans="1:10">
      <c r="A235" s="23" t="s">
        <v>731</v>
      </c>
      <c r="B235" s="24" t="s">
        <v>359</v>
      </c>
      <c r="C235" s="69" t="s">
        <v>376</v>
      </c>
      <c r="D235" s="47" t="s">
        <v>386</v>
      </c>
      <c r="E235" s="47" t="s">
        <v>400</v>
      </c>
      <c r="F235" s="48">
        <v>8</v>
      </c>
      <c r="G235" s="51" t="s">
        <v>404</v>
      </c>
      <c r="H235" s="52" t="s">
        <v>408</v>
      </c>
      <c r="I235" s="52" t="s">
        <v>960</v>
      </c>
      <c r="J235" s="53">
        <v>6</v>
      </c>
    </row>
    <row r="236" spans="1:10">
      <c r="A236" s="23" t="s">
        <v>732</v>
      </c>
      <c r="B236" s="24" t="s">
        <v>362</v>
      </c>
      <c r="C236" s="69" t="s">
        <v>377</v>
      </c>
      <c r="D236" s="47" t="s">
        <v>386</v>
      </c>
      <c r="E236" s="47" t="s">
        <v>963</v>
      </c>
      <c r="F236" s="48">
        <v>3</v>
      </c>
      <c r="G236" s="51" t="s">
        <v>404</v>
      </c>
      <c r="H236" s="52" t="s">
        <v>408</v>
      </c>
      <c r="I236" s="52" t="s">
        <v>960</v>
      </c>
      <c r="J236" s="53">
        <v>6</v>
      </c>
    </row>
    <row r="237" spans="1:10">
      <c r="A237" s="23" t="s">
        <v>883</v>
      </c>
      <c r="B237" s="24" t="s">
        <v>364</v>
      </c>
      <c r="C237" s="69" t="s">
        <v>377</v>
      </c>
      <c r="D237" s="47" t="s">
        <v>386</v>
      </c>
      <c r="E237" s="47" t="s">
        <v>963</v>
      </c>
      <c r="F237" s="48">
        <v>3</v>
      </c>
      <c r="G237" s="51" t="s">
        <v>404</v>
      </c>
      <c r="H237" s="52" t="s">
        <v>407</v>
      </c>
      <c r="I237" s="52" t="s">
        <v>960</v>
      </c>
      <c r="J237" s="53">
        <v>4</v>
      </c>
    </row>
    <row r="238" spans="1:10">
      <c r="A238" s="23" t="s">
        <v>733</v>
      </c>
      <c r="B238" s="24" t="s">
        <v>360</v>
      </c>
      <c r="C238" s="69" t="s">
        <v>377</v>
      </c>
      <c r="D238" s="47" t="s">
        <v>386</v>
      </c>
      <c r="E238" s="47" t="s">
        <v>399</v>
      </c>
      <c r="F238" s="48">
        <v>2</v>
      </c>
      <c r="G238" s="51" t="s">
        <v>404</v>
      </c>
      <c r="H238" s="52" t="s">
        <v>377</v>
      </c>
      <c r="I238" s="52" t="s">
        <v>960</v>
      </c>
      <c r="J238" s="53">
        <v>2</v>
      </c>
    </row>
    <row r="239" spans="1:10">
      <c r="A239" s="23" t="s">
        <v>734</v>
      </c>
      <c r="B239" s="24" t="s">
        <v>359</v>
      </c>
      <c r="C239" s="69" t="s">
        <v>376</v>
      </c>
      <c r="D239" s="47" t="s">
        <v>979</v>
      </c>
      <c r="E239" s="47" t="s">
        <v>399</v>
      </c>
      <c r="F239" s="48">
        <v>12</v>
      </c>
      <c r="G239" s="51" t="s">
        <v>404</v>
      </c>
      <c r="H239" s="52" t="s">
        <v>377</v>
      </c>
      <c r="I239" s="52" t="s">
        <v>960</v>
      </c>
      <c r="J239" s="53">
        <v>2</v>
      </c>
    </row>
    <row r="240" spans="1:10">
      <c r="A240" s="23" t="s">
        <v>735</v>
      </c>
      <c r="B240" s="24" t="s">
        <v>360</v>
      </c>
      <c r="C240" s="69" t="s">
        <v>378</v>
      </c>
      <c r="D240" s="47" t="s">
        <v>384</v>
      </c>
      <c r="E240" s="47" t="s">
        <v>981</v>
      </c>
      <c r="F240" s="48">
        <v>6</v>
      </c>
      <c r="G240" s="51" t="s">
        <v>403</v>
      </c>
      <c r="H240" s="52" t="s">
        <v>407</v>
      </c>
      <c r="I240" s="52" t="s">
        <v>960</v>
      </c>
      <c r="J240" s="53">
        <v>10</v>
      </c>
    </row>
    <row r="241" spans="1:10">
      <c r="A241" s="23" t="s">
        <v>736</v>
      </c>
      <c r="B241" s="24" t="s">
        <v>360</v>
      </c>
      <c r="C241" s="69" t="s">
        <v>378</v>
      </c>
      <c r="D241" s="47" t="s">
        <v>384</v>
      </c>
      <c r="E241" s="47" t="s">
        <v>981</v>
      </c>
      <c r="F241" s="48">
        <v>6</v>
      </c>
      <c r="G241" s="51" t="s">
        <v>403</v>
      </c>
      <c r="H241" s="52" t="s">
        <v>407</v>
      </c>
      <c r="I241" s="52" t="s">
        <v>960</v>
      </c>
      <c r="J241" s="53">
        <v>10</v>
      </c>
    </row>
    <row r="242" spans="1:10">
      <c r="A242" s="23" t="s">
        <v>737</v>
      </c>
      <c r="B242" s="24" t="s">
        <v>360</v>
      </c>
      <c r="C242" s="69" t="s">
        <v>378</v>
      </c>
      <c r="D242" s="47" t="s">
        <v>384</v>
      </c>
      <c r="E242" s="47" t="s">
        <v>981</v>
      </c>
      <c r="F242" s="48">
        <v>6</v>
      </c>
      <c r="G242" s="51" t="s">
        <v>403</v>
      </c>
      <c r="H242" s="52" t="s">
        <v>407</v>
      </c>
      <c r="I242" s="52" t="s">
        <v>960</v>
      </c>
      <c r="J242" s="53">
        <v>10</v>
      </c>
    </row>
    <row r="243" spans="1:10">
      <c r="A243" s="23" t="s">
        <v>738</v>
      </c>
      <c r="B243" s="24" t="s">
        <v>360</v>
      </c>
      <c r="C243" s="69" t="s">
        <v>378</v>
      </c>
      <c r="D243" s="47" t="s">
        <v>384</v>
      </c>
      <c r="E243" s="47" t="s">
        <v>981</v>
      </c>
      <c r="F243" s="48">
        <v>6</v>
      </c>
      <c r="G243" s="51" t="s">
        <v>403</v>
      </c>
      <c r="H243" s="52" t="s">
        <v>377</v>
      </c>
      <c r="I243" s="52" t="s">
        <v>960</v>
      </c>
      <c r="J243" s="53">
        <v>8</v>
      </c>
    </row>
    <row r="244" spans="1:10">
      <c r="A244" s="23" t="s">
        <v>739</v>
      </c>
      <c r="B244" s="24" t="s">
        <v>362</v>
      </c>
      <c r="C244" s="69" t="s">
        <v>377</v>
      </c>
      <c r="D244" s="47" t="s">
        <v>386</v>
      </c>
      <c r="E244" s="47" t="s">
        <v>963</v>
      </c>
      <c r="F244" s="48">
        <v>3</v>
      </c>
      <c r="G244" s="51" t="s">
        <v>404</v>
      </c>
      <c r="H244" s="52" t="s">
        <v>377</v>
      </c>
      <c r="I244" s="52" t="s">
        <v>960</v>
      </c>
      <c r="J244" s="53">
        <v>2</v>
      </c>
    </row>
    <row r="245" spans="1:10">
      <c r="A245" s="23" t="s">
        <v>740</v>
      </c>
      <c r="B245" s="24" t="s">
        <v>359</v>
      </c>
      <c r="C245" s="69" t="s">
        <v>376</v>
      </c>
      <c r="D245" s="47" t="s">
        <v>386</v>
      </c>
      <c r="E245" s="47" t="s">
        <v>400</v>
      </c>
      <c r="F245" s="48">
        <v>8</v>
      </c>
      <c r="G245" s="51" t="s">
        <v>404</v>
      </c>
      <c r="H245" s="52" t="s">
        <v>407</v>
      </c>
      <c r="I245" s="52" t="s">
        <v>982</v>
      </c>
      <c r="J245" s="53">
        <v>3</v>
      </c>
    </row>
    <row r="246" spans="1:10">
      <c r="A246" s="23" t="s">
        <v>903</v>
      </c>
      <c r="B246" s="24" t="s">
        <v>359</v>
      </c>
      <c r="C246" s="69" t="s">
        <v>376</v>
      </c>
      <c r="D246" s="47" t="s">
        <v>386</v>
      </c>
      <c r="E246" s="47" t="s">
        <v>963</v>
      </c>
      <c r="F246" s="48">
        <v>10</v>
      </c>
      <c r="G246" s="51" t="s">
        <v>404</v>
      </c>
      <c r="H246" s="52" t="s">
        <v>408</v>
      </c>
      <c r="I246" s="52" t="s">
        <v>960</v>
      </c>
      <c r="J246" s="53">
        <v>6</v>
      </c>
    </row>
    <row r="247" spans="1:10">
      <c r="A247" s="23" t="s">
        <v>741</v>
      </c>
      <c r="B247" s="24" t="s">
        <v>360</v>
      </c>
      <c r="C247" s="69" t="s">
        <v>377</v>
      </c>
      <c r="D247" s="47" t="s">
        <v>386</v>
      </c>
      <c r="E247" s="47" t="s">
        <v>399</v>
      </c>
      <c r="F247" s="48">
        <v>2</v>
      </c>
      <c r="G247" s="51" t="s">
        <v>404</v>
      </c>
      <c r="H247" s="52" t="s">
        <v>407</v>
      </c>
      <c r="I247" s="52" t="s">
        <v>982</v>
      </c>
      <c r="J247" s="53">
        <v>3</v>
      </c>
    </row>
    <row r="248" spans="1:10">
      <c r="A248" s="23" t="s">
        <v>742</v>
      </c>
      <c r="B248" s="24" t="s">
        <v>360</v>
      </c>
      <c r="C248" s="69" t="s">
        <v>378</v>
      </c>
      <c r="D248" s="47" t="s">
        <v>384</v>
      </c>
      <c r="E248" s="47" t="s">
        <v>981</v>
      </c>
      <c r="F248" s="48">
        <v>6</v>
      </c>
      <c r="G248" s="51" t="s">
        <v>403</v>
      </c>
      <c r="H248" s="52" t="s">
        <v>377</v>
      </c>
      <c r="I248" s="52" t="s">
        <v>960</v>
      </c>
      <c r="J248" s="53">
        <v>8</v>
      </c>
    </row>
    <row r="249" spans="1:10">
      <c r="A249" s="23" t="s">
        <v>743</v>
      </c>
      <c r="B249" s="24" t="s">
        <v>360</v>
      </c>
      <c r="C249" s="69" t="s">
        <v>378</v>
      </c>
      <c r="D249" s="47" t="s">
        <v>384</v>
      </c>
      <c r="E249" s="47" t="s">
        <v>981</v>
      </c>
      <c r="F249" s="48">
        <v>6</v>
      </c>
      <c r="G249" s="51" t="s">
        <v>403</v>
      </c>
      <c r="H249" s="52" t="s">
        <v>407</v>
      </c>
      <c r="I249" s="52" t="s">
        <v>960</v>
      </c>
      <c r="J249" s="53">
        <v>10</v>
      </c>
    </row>
    <row r="250" spans="1:10">
      <c r="A250" s="23" t="s">
        <v>744</v>
      </c>
      <c r="B250" s="24" t="s">
        <v>360</v>
      </c>
      <c r="C250" s="69" t="s">
        <v>378</v>
      </c>
      <c r="D250" s="47" t="s">
        <v>384</v>
      </c>
      <c r="E250" s="47" t="s">
        <v>981</v>
      </c>
      <c r="F250" s="48">
        <v>6</v>
      </c>
      <c r="G250" s="51" t="s">
        <v>403</v>
      </c>
      <c r="H250" s="52" t="s">
        <v>377</v>
      </c>
      <c r="I250" s="52" t="s">
        <v>960</v>
      </c>
      <c r="J250" s="53">
        <v>8</v>
      </c>
    </row>
    <row r="251" spans="1:10">
      <c r="A251" s="23" t="s">
        <v>745</v>
      </c>
      <c r="B251" s="24" t="s">
        <v>359</v>
      </c>
      <c r="C251" s="69" t="s">
        <v>376</v>
      </c>
      <c r="D251" s="47" t="s">
        <v>386</v>
      </c>
      <c r="E251" s="47" t="s">
        <v>963</v>
      </c>
      <c r="F251" s="48">
        <v>10</v>
      </c>
      <c r="G251" s="51" t="s">
        <v>404</v>
      </c>
      <c r="H251" s="52" t="s">
        <v>407</v>
      </c>
      <c r="I251" s="52" t="s">
        <v>982</v>
      </c>
      <c r="J251" s="53">
        <v>3</v>
      </c>
    </row>
    <row r="252" spans="1:10">
      <c r="A252" s="23" t="s">
        <v>746</v>
      </c>
      <c r="B252" s="24" t="s">
        <v>359</v>
      </c>
      <c r="C252" s="69" t="s">
        <v>377</v>
      </c>
      <c r="D252" s="47" t="s">
        <v>384</v>
      </c>
      <c r="E252" s="47" t="s">
        <v>981</v>
      </c>
      <c r="F252" s="48">
        <v>14</v>
      </c>
      <c r="G252" s="51" t="s">
        <v>403</v>
      </c>
      <c r="H252" s="52" t="s">
        <v>377</v>
      </c>
      <c r="I252" s="52" t="s">
        <v>982</v>
      </c>
      <c r="J252" s="53">
        <v>7</v>
      </c>
    </row>
    <row r="253" spans="1:10">
      <c r="A253" s="23" t="s">
        <v>747</v>
      </c>
      <c r="B253" s="24" t="s">
        <v>359</v>
      </c>
      <c r="C253" s="69" t="s">
        <v>377</v>
      </c>
      <c r="D253" s="47" t="s">
        <v>979</v>
      </c>
      <c r="E253" s="47" t="s">
        <v>399</v>
      </c>
      <c r="F253" s="48">
        <v>5</v>
      </c>
      <c r="G253" s="51" t="s">
        <v>404</v>
      </c>
      <c r="H253" s="52" t="s">
        <v>407</v>
      </c>
      <c r="I253" s="52" t="s">
        <v>960</v>
      </c>
      <c r="J253" s="53">
        <v>4</v>
      </c>
    </row>
    <row r="254" spans="1:10">
      <c r="A254" s="23" t="s">
        <v>904</v>
      </c>
      <c r="B254" s="24" t="s">
        <v>359</v>
      </c>
      <c r="C254" s="69" t="s">
        <v>376</v>
      </c>
      <c r="D254" s="47" t="s">
        <v>979</v>
      </c>
      <c r="E254" s="47" t="s">
        <v>400</v>
      </c>
      <c r="F254" s="48">
        <v>11</v>
      </c>
      <c r="G254" s="51" t="s">
        <v>404</v>
      </c>
      <c r="H254" s="52" t="s">
        <v>407</v>
      </c>
      <c r="I254" s="52" t="s">
        <v>960</v>
      </c>
      <c r="J254" s="53">
        <v>4</v>
      </c>
    </row>
    <row r="255" spans="1:10">
      <c r="A255" s="23" t="s">
        <v>748</v>
      </c>
      <c r="B255" s="24" t="s">
        <v>359</v>
      </c>
      <c r="C255" s="69" t="s">
        <v>377</v>
      </c>
      <c r="D255" s="47" t="s">
        <v>386</v>
      </c>
      <c r="E255" s="47" t="s">
        <v>981</v>
      </c>
      <c r="F255" s="48">
        <v>14</v>
      </c>
      <c r="G255" s="51" t="s">
        <v>404</v>
      </c>
      <c r="H255" s="52" t="s">
        <v>407</v>
      </c>
      <c r="I255" s="52" t="s">
        <v>960</v>
      </c>
      <c r="J255" s="53">
        <v>4</v>
      </c>
    </row>
    <row r="256" spans="1:10">
      <c r="A256" s="23" t="s">
        <v>749</v>
      </c>
      <c r="B256" s="24" t="s">
        <v>363</v>
      </c>
      <c r="C256" s="69" t="s">
        <v>376</v>
      </c>
      <c r="D256" s="47" t="s">
        <v>386</v>
      </c>
      <c r="E256" s="47" t="s">
        <v>963</v>
      </c>
      <c r="F256" s="48">
        <v>10</v>
      </c>
      <c r="G256" s="51" t="s">
        <v>404</v>
      </c>
      <c r="H256" s="52" t="s">
        <v>408</v>
      </c>
      <c r="I256" s="52" t="s">
        <v>960</v>
      </c>
      <c r="J256" s="53">
        <v>6</v>
      </c>
    </row>
    <row r="257" spans="1:10">
      <c r="A257" s="23" t="s">
        <v>750</v>
      </c>
      <c r="B257" s="24" t="s">
        <v>359</v>
      </c>
      <c r="C257" s="69" t="s">
        <v>377</v>
      </c>
      <c r="D257" s="47" t="s">
        <v>386</v>
      </c>
      <c r="E257" s="47" t="s">
        <v>399</v>
      </c>
      <c r="F257" s="48">
        <v>2</v>
      </c>
      <c r="G257" s="51" t="s">
        <v>404</v>
      </c>
      <c r="H257" s="52" t="s">
        <v>377</v>
      </c>
      <c r="I257" s="52" t="s">
        <v>960</v>
      </c>
      <c r="J257" s="53">
        <v>2</v>
      </c>
    </row>
    <row r="258" spans="1:10">
      <c r="A258" s="23" t="s">
        <v>751</v>
      </c>
      <c r="B258" s="24" t="s">
        <v>359</v>
      </c>
      <c r="C258" s="69" t="s">
        <v>377</v>
      </c>
      <c r="D258" s="47" t="s">
        <v>386</v>
      </c>
      <c r="E258" s="47" t="s">
        <v>399</v>
      </c>
      <c r="F258" s="48">
        <v>2</v>
      </c>
      <c r="G258" s="51" t="s">
        <v>404</v>
      </c>
      <c r="H258" s="52" t="s">
        <v>377</v>
      </c>
      <c r="I258" s="52" t="s">
        <v>982</v>
      </c>
      <c r="J258" s="53">
        <v>1</v>
      </c>
    </row>
    <row r="259" spans="1:10">
      <c r="A259" s="23" t="s">
        <v>752</v>
      </c>
      <c r="B259" s="24" t="s">
        <v>360</v>
      </c>
      <c r="C259" s="69" t="s">
        <v>378</v>
      </c>
      <c r="D259" s="47" t="s">
        <v>384</v>
      </c>
      <c r="E259" s="47" t="s">
        <v>981</v>
      </c>
      <c r="F259" s="48">
        <v>6</v>
      </c>
      <c r="G259" s="51" t="s">
        <v>403</v>
      </c>
      <c r="H259" s="52" t="s">
        <v>377</v>
      </c>
      <c r="I259" s="52" t="s">
        <v>960</v>
      </c>
      <c r="J259" s="53">
        <v>8</v>
      </c>
    </row>
    <row r="260" spans="1:10">
      <c r="A260" s="23" t="s">
        <v>753</v>
      </c>
      <c r="B260" s="24" t="s">
        <v>359</v>
      </c>
      <c r="C260" s="69" t="s">
        <v>378</v>
      </c>
      <c r="D260" s="47" t="s">
        <v>384</v>
      </c>
      <c r="E260" s="47" t="s">
        <v>981</v>
      </c>
      <c r="F260" s="48">
        <v>6</v>
      </c>
      <c r="G260" s="51" t="s">
        <v>403</v>
      </c>
      <c r="H260" s="52" t="s">
        <v>377</v>
      </c>
      <c r="I260" s="52" t="s">
        <v>960</v>
      </c>
      <c r="J260" s="53">
        <v>8</v>
      </c>
    </row>
    <row r="261" spans="1:10">
      <c r="A261" s="23" t="s">
        <v>754</v>
      </c>
      <c r="B261" s="24" t="s">
        <v>359</v>
      </c>
      <c r="C261" s="69" t="s">
        <v>376</v>
      </c>
      <c r="D261" s="47" t="s">
        <v>979</v>
      </c>
      <c r="E261" s="47" t="s">
        <v>399</v>
      </c>
      <c r="F261" s="48">
        <v>12</v>
      </c>
      <c r="G261" s="51" t="s">
        <v>404</v>
      </c>
      <c r="H261" s="52" t="s">
        <v>407</v>
      </c>
      <c r="I261" s="52" t="s">
        <v>960</v>
      </c>
      <c r="J261" s="53">
        <v>4</v>
      </c>
    </row>
    <row r="262" spans="1:10">
      <c r="A262" s="23" t="s">
        <v>755</v>
      </c>
      <c r="B262" s="24" t="s">
        <v>359</v>
      </c>
      <c r="C262" s="69" t="s">
        <v>376</v>
      </c>
      <c r="D262" s="47" t="s">
        <v>386</v>
      </c>
      <c r="E262" s="47" t="s">
        <v>400</v>
      </c>
      <c r="F262" s="48">
        <v>8</v>
      </c>
      <c r="G262" s="51" t="s">
        <v>404</v>
      </c>
      <c r="H262" s="52" t="s">
        <v>407</v>
      </c>
      <c r="I262" s="52" t="s">
        <v>960</v>
      </c>
      <c r="J262" s="53">
        <v>4</v>
      </c>
    </row>
    <row r="263" spans="1:10">
      <c r="A263" s="23" t="s">
        <v>905</v>
      </c>
      <c r="B263" s="24" t="s">
        <v>359</v>
      </c>
      <c r="C263" s="69" t="s">
        <v>376</v>
      </c>
      <c r="D263" s="47" t="s">
        <v>979</v>
      </c>
      <c r="E263" s="47" t="s">
        <v>963</v>
      </c>
      <c r="F263" s="48">
        <v>13</v>
      </c>
      <c r="G263" s="51" t="s">
        <v>404</v>
      </c>
      <c r="H263" s="52" t="s">
        <v>377</v>
      </c>
      <c r="I263" s="52" t="s">
        <v>960</v>
      </c>
      <c r="J263" s="53">
        <v>2</v>
      </c>
    </row>
    <row r="264" spans="1:10">
      <c r="A264" s="23" t="s">
        <v>756</v>
      </c>
      <c r="B264" s="24" t="s">
        <v>360</v>
      </c>
      <c r="C264" s="69" t="s">
        <v>378</v>
      </c>
      <c r="D264" s="47" t="s">
        <v>384</v>
      </c>
      <c r="E264" s="47" t="s">
        <v>981</v>
      </c>
      <c r="F264" s="48">
        <v>6</v>
      </c>
      <c r="G264" s="51" t="s">
        <v>403</v>
      </c>
      <c r="H264" s="52" t="s">
        <v>377</v>
      </c>
      <c r="I264" s="52" t="s">
        <v>960</v>
      </c>
      <c r="J264" s="53">
        <v>8</v>
      </c>
    </row>
    <row r="265" spans="1:10">
      <c r="A265" s="23" t="s">
        <v>757</v>
      </c>
      <c r="B265" s="24" t="s">
        <v>360</v>
      </c>
      <c r="C265" s="69" t="s">
        <v>378</v>
      </c>
      <c r="D265" s="47" t="s">
        <v>384</v>
      </c>
      <c r="E265" s="47" t="s">
        <v>981</v>
      </c>
      <c r="F265" s="48">
        <v>6</v>
      </c>
      <c r="G265" s="51" t="s">
        <v>403</v>
      </c>
      <c r="H265" s="52" t="s">
        <v>407</v>
      </c>
      <c r="I265" s="52" t="s">
        <v>982</v>
      </c>
      <c r="J265" s="53">
        <v>9</v>
      </c>
    </row>
    <row r="266" spans="1:10">
      <c r="A266" s="23" t="s">
        <v>758</v>
      </c>
      <c r="B266" s="24" t="s">
        <v>360</v>
      </c>
      <c r="C266" s="69" t="s">
        <v>377</v>
      </c>
      <c r="D266" s="47" t="s">
        <v>980</v>
      </c>
      <c r="E266" s="47" t="s">
        <v>981</v>
      </c>
      <c r="F266" s="48">
        <v>14</v>
      </c>
      <c r="G266" s="51" t="s">
        <v>404</v>
      </c>
      <c r="H266" s="52" t="s">
        <v>407</v>
      </c>
      <c r="I266" s="52" t="s">
        <v>960</v>
      </c>
      <c r="J266" s="53">
        <v>4</v>
      </c>
    </row>
    <row r="267" spans="1:10">
      <c r="A267" s="23" t="s">
        <v>759</v>
      </c>
      <c r="B267" s="24" t="s">
        <v>359</v>
      </c>
      <c r="C267" s="69" t="s">
        <v>377</v>
      </c>
      <c r="D267" s="47" t="s">
        <v>386</v>
      </c>
      <c r="E267" s="47" t="s">
        <v>399</v>
      </c>
      <c r="F267" s="48">
        <v>2</v>
      </c>
      <c r="G267" s="51" t="s">
        <v>404</v>
      </c>
      <c r="H267" s="52" t="s">
        <v>377</v>
      </c>
      <c r="I267" s="52" t="s">
        <v>960</v>
      </c>
      <c r="J267" s="53">
        <v>2</v>
      </c>
    </row>
    <row r="268" spans="1:10">
      <c r="A268" s="23" t="s">
        <v>906</v>
      </c>
      <c r="B268" s="24" t="s">
        <v>359</v>
      </c>
      <c r="C268" s="69" t="s">
        <v>377</v>
      </c>
      <c r="D268" s="47" t="s">
        <v>979</v>
      </c>
      <c r="E268" s="47" t="s">
        <v>400</v>
      </c>
      <c r="F268" s="48">
        <v>4</v>
      </c>
      <c r="G268" s="51" t="s">
        <v>404</v>
      </c>
      <c r="H268" s="52" t="s">
        <v>377</v>
      </c>
      <c r="I268" s="52" t="s">
        <v>960</v>
      </c>
      <c r="J268" s="53">
        <v>2</v>
      </c>
    </row>
    <row r="269" spans="1:10">
      <c r="A269" s="23" t="s">
        <v>907</v>
      </c>
      <c r="B269" s="24" t="s">
        <v>359</v>
      </c>
      <c r="C269" s="69" t="s">
        <v>377</v>
      </c>
      <c r="D269" s="47" t="s">
        <v>979</v>
      </c>
      <c r="E269" s="47" t="s">
        <v>400</v>
      </c>
      <c r="F269" s="48">
        <v>4</v>
      </c>
      <c r="G269" s="51" t="s">
        <v>404</v>
      </c>
      <c r="H269" s="52" t="s">
        <v>377</v>
      </c>
      <c r="I269" s="52" t="s">
        <v>960</v>
      </c>
      <c r="J269" s="53">
        <v>2</v>
      </c>
    </row>
    <row r="270" spans="1:10">
      <c r="A270" s="23" t="s">
        <v>760</v>
      </c>
      <c r="B270" s="24" t="s">
        <v>359</v>
      </c>
      <c r="C270" s="69" t="s">
        <v>377</v>
      </c>
      <c r="D270" s="47" t="s">
        <v>979</v>
      </c>
      <c r="E270" s="47" t="s">
        <v>963</v>
      </c>
      <c r="F270" s="48">
        <v>14</v>
      </c>
      <c r="G270" s="51" t="s">
        <v>404</v>
      </c>
      <c r="H270" s="52" t="s">
        <v>408</v>
      </c>
      <c r="I270" s="52" t="s">
        <v>982</v>
      </c>
      <c r="J270" s="53">
        <v>5</v>
      </c>
    </row>
    <row r="271" spans="1:10">
      <c r="A271" s="23" t="s">
        <v>761</v>
      </c>
      <c r="B271" s="24" t="s">
        <v>359</v>
      </c>
      <c r="C271" s="69" t="s">
        <v>377</v>
      </c>
      <c r="D271" s="47" t="s">
        <v>386</v>
      </c>
      <c r="E271" s="47" t="s">
        <v>399</v>
      </c>
      <c r="F271" s="48">
        <v>2</v>
      </c>
      <c r="G271" s="51" t="s">
        <v>404</v>
      </c>
      <c r="H271" s="52" t="s">
        <v>407</v>
      </c>
      <c r="I271" s="52" t="s">
        <v>960</v>
      </c>
      <c r="J271" s="53">
        <v>4</v>
      </c>
    </row>
    <row r="272" spans="1:10">
      <c r="A272" s="23" t="s">
        <v>762</v>
      </c>
      <c r="B272" s="24" t="s">
        <v>359</v>
      </c>
      <c r="C272" s="69" t="s">
        <v>376</v>
      </c>
      <c r="D272" s="47" t="s">
        <v>386</v>
      </c>
      <c r="E272" s="47" t="s">
        <v>400</v>
      </c>
      <c r="F272" s="48">
        <v>8</v>
      </c>
      <c r="G272" s="51" t="s">
        <v>404</v>
      </c>
      <c r="H272" s="52" t="s">
        <v>377</v>
      </c>
      <c r="I272" s="52" t="s">
        <v>960</v>
      </c>
      <c r="J272" s="53">
        <v>2</v>
      </c>
    </row>
    <row r="273" spans="1:10">
      <c r="A273" s="23" t="s">
        <v>763</v>
      </c>
      <c r="B273" s="24" t="s">
        <v>359</v>
      </c>
      <c r="C273" s="69" t="s">
        <v>377</v>
      </c>
      <c r="D273" s="47" t="s">
        <v>386</v>
      </c>
      <c r="E273" s="47" t="s">
        <v>399</v>
      </c>
      <c r="F273" s="48">
        <v>2</v>
      </c>
      <c r="G273" s="51" t="s">
        <v>404</v>
      </c>
      <c r="H273" s="52" t="s">
        <v>407</v>
      </c>
      <c r="I273" s="52" t="s">
        <v>960</v>
      </c>
      <c r="J273" s="53">
        <v>4</v>
      </c>
    </row>
    <row r="274" spans="1:10">
      <c r="A274" s="23" t="s">
        <v>908</v>
      </c>
      <c r="B274" s="24" t="s">
        <v>359</v>
      </c>
      <c r="C274" s="69" t="s">
        <v>377</v>
      </c>
      <c r="D274" s="47" t="s">
        <v>979</v>
      </c>
      <c r="E274" s="47" t="s">
        <v>400</v>
      </c>
      <c r="F274" s="48">
        <v>4</v>
      </c>
      <c r="G274" s="51" t="s">
        <v>404</v>
      </c>
      <c r="H274" s="52" t="s">
        <v>377</v>
      </c>
      <c r="I274" s="52" t="s">
        <v>960</v>
      </c>
      <c r="J274" s="53">
        <v>2</v>
      </c>
    </row>
    <row r="275" spans="1:10">
      <c r="A275" s="23" t="s">
        <v>764</v>
      </c>
      <c r="B275" s="24" t="s">
        <v>359</v>
      </c>
      <c r="C275" s="69" t="s">
        <v>376</v>
      </c>
      <c r="D275" s="47" t="s">
        <v>979</v>
      </c>
      <c r="E275" s="47" t="s">
        <v>400</v>
      </c>
      <c r="F275" s="48">
        <v>11</v>
      </c>
      <c r="G275" s="51" t="s">
        <v>404</v>
      </c>
      <c r="H275" s="52" t="s">
        <v>377</v>
      </c>
      <c r="I275" s="52" t="s">
        <v>960</v>
      </c>
      <c r="J275" s="53">
        <v>2</v>
      </c>
    </row>
    <row r="276" spans="1:10">
      <c r="A276" s="23" t="s">
        <v>765</v>
      </c>
      <c r="B276" s="24" t="s">
        <v>359</v>
      </c>
      <c r="C276" s="69" t="s">
        <v>376</v>
      </c>
      <c r="D276" s="47" t="s">
        <v>979</v>
      </c>
      <c r="E276" s="47" t="s">
        <v>400</v>
      </c>
      <c r="F276" s="48">
        <v>11</v>
      </c>
      <c r="G276" s="51" t="s">
        <v>404</v>
      </c>
      <c r="H276" s="52" t="s">
        <v>407</v>
      </c>
      <c r="I276" s="52" t="s">
        <v>960</v>
      </c>
      <c r="J276" s="53">
        <v>4</v>
      </c>
    </row>
    <row r="277" spans="1:10">
      <c r="A277" s="23" t="s">
        <v>766</v>
      </c>
      <c r="B277" s="24" t="s">
        <v>359</v>
      </c>
      <c r="C277" s="69" t="s">
        <v>377</v>
      </c>
      <c r="D277" s="47" t="s">
        <v>386</v>
      </c>
      <c r="E277" s="47" t="s">
        <v>400</v>
      </c>
      <c r="F277" s="48">
        <v>1</v>
      </c>
      <c r="G277" s="51" t="s">
        <v>404</v>
      </c>
      <c r="H277" s="52" t="s">
        <v>377</v>
      </c>
      <c r="I277" s="52" t="s">
        <v>960</v>
      </c>
      <c r="J277" s="53">
        <v>2</v>
      </c>
    </row>
    <row r="278" spans="1:10">
      <c r="A278" s="23" t="s">
        <v>767</v>
      </c>
      <c r="B278" s="24" t="s">
        <v>359</v>
      </c>
      <c r="C278" s="69" t="s">
        <v>376</v>
      </c>
      <c r="D278" s="47" t="s">
        <v>386</v>
      </c>
      <c r="E278" s="47" t="s">
        <v>399</v>
      </c>
      <c r="F278" s="48">
        <v>9</v>
      </c>
      <c r="G278" s="51" t="s">
        <v>404</v>
      </c>
      <c r="H278" s="52" t="s">
        <v>377</v>
      </c>
      <c r="I278" s="52" t="s">
        <v>982</v>
      </c>
      <c r="J278" s="53">
        <v>1</v>
      </c>
    </row>
    <row r="279" spans="1:10">
      <c r="A279" s="23" t="s">
        <v>768</v>
      </c>
      <c r="B279" s="24" t="s">
        <v>359</v>
      </c>
      <c r="C279" s="69" t="s">
        <v>377</v>
      </c>
      <c r="D279" s="47" t="s">
        <v>386</v>
      </c>
      <c r="E279" s="47" t="s">
        <v>400</v>
      </c>
      <c r="F279" s="48">
        <v>1</v>
      </c>
      <c r="G279" s="51" t="s">
        <v>404</v>
      </c>
      <c r="H279" s="52" t="s">
        <v>408</v>
      </c>
      <c r="I279" s="52" t="s">
        <v>960</v>
      </c>
      <c r="J279" s="53">
        <v>6</v>
      </c>
    </row>
    <row r="280" spans="1:10">
      <c r="A280" s="23" t="s">
        <v>769</v>
      </c>
      <c r="B280" s="24" t="s">
        <v>359</v>
      </c>
      <c r="C280" s="69" t="s">
        <v>376</v>
      </c>
      <c r="D280" s="47" t="s">
        <v>386</v>
      </c>
      <c r="E280" s="47" t="s">
        <v>963</v>
      </c>
      <c r="F280" s="48">
        <v>10</v>
      </c>
      <c r="G280" s="51" t="s">
        <v>404</v>
      </c>
      <c r="H280" s="52" t="s">
        <v>407</v>
      </c>
      <c r="I280" s="52" t="s">
        <v>960</v>
      </c>
      <c r="J280" s="53">
        <v>4</v>
      </c>
    </row>
    <row r="281" spans="1:10">
      <c r="A281" s="23" t="s">
        <v>770</v>
      </c>
      <c r="B281" s="24" t="s">
        <v>359</v>
      </c>
      <c r="C281" s="69" t="s">
        <v>376</v>
      </c>
      <c r="D281" s="47" t="s">
        <v>386</v>
      </c>
      <c r="E281" s="47" t="s">
        <v>400</v>
      </c>
      <c r="F281" s="48">
        <v>8</v>
      </c>
      <c r="G281" s="51" t="s">
        <v>404</v>
      </c>
      <c r="H281" s="52" t="s">
        <v>377</v>
      </c>
      <c r="I281" s="52" t="s">
        <v>960</v>
      </c>
      <c r="J281" s="53">
        <v>2</v>
      </c>
    </row>
    <row r="282" spans="1:10">
      <c r="A282" s="23" t="s">
        <v>771</v>
      </c>
      <c r="B282" s="24" t="s">
        <v>359</v>
      </c>
      <c r="C282" s="69" t="s">
        <v>376</v>
      </c>
      <c r="D282" s="47" t="s">
        <v>979</v>
      </c>
      <c r="E282" s="47" t="s">
        <v>400</v>
      </c>
      <c r="F282" s="48">
        <v>11</v>
      </c>
      <c r="G282" s="51" t="s">
        <v>404</v>
      </c>
      <c r="H282" s="52" t="s">
        <v>408</v>
      </c>
      <c r="I282" s="52" t="s">
        <v>982</v>
      </c>
      <c r="J282" s="53">
        <v>5</v>
      </c>
    </row>
    <row r="283" spans="1:10">
      <c r="A283" s="23" t="s">
        <v>772</v>
      </c>
      <c r="B283" s="24" t="s">
        <v>359</v>
      </c>
      <c r="C283" s="69" t="s">
        <v>377</v>
      </c>
      <c r="D283" s="47" t="s">
        <v>386</v>
      </c>
      <c r="E283" s="47" t="s">
        <v>400</v>
      </c>
      <c r="F283" s="48">
        <v>1</v>
      </c>
      <c r="G283" s="51" t="s">
        <v>404</v>
      </c>
      <c r="H283" s="52" t="s">
        <v>377</v>
      </c>
      <c r="I283" s="52" t="s">
        <v>960</v>
      </c>
      <c r="J283" s="53">
        <v>2</v>
      </c>
    </row>
    <row r="284" spans="1:10">
      <c r="A284" s="23" t="s">
        <v>773</v>
      </c>
      <c r="B284" s="24" t="s">
        <v>359</v>
      </c>
      <c r="C284" s="69" t="s">
        <v>376</v>
      </c>
      <c r="D284" s="47" t="s">
        <v>979</v>
      </c>
      <c r="E284" s="47" t="s">
        <v>400</v>
      </c>
      <c r="F284" s="48">
        <v>11</v>
      </c>
      <c r="G284" s="51" t="s">
        <v>404</v>
      </c>
      <c r="H284" s="52" t="s">
        <v>407</v>
      </c>
      <c r="I284" s="52" t="s">
        <v>982</v>
      </c>
      <c r="J284" s="53">
        <v>3</v>
      </c>
    </row>
    <row r="285" spans="1:10">
      <c r="A285" s="23" t="s">
        <v>774</v>
      </c>
      <c r="B285" s="24" t="s">
        <v>362</v>
      </c>
      <c r="C285" s="69" t="s">
        <v>377</v>
      </c>
      <c r="D285" s="47" t="s">
        <v>386</v>
      </c>
      <c r="E285" s="47" t="s">
        <v>963</v>
      </c>
      <c r="F285" s="48">
        <v>3</v>
      </c>
      <c r="G285" s="51" t="s">
        <v>404</v>
      </c>
      <c r="H285" s="52" t="s">
        <v>377</v>
      </c>
      <c r="I285" s="52" t="s">
        <v>960</v>
      </c>
      <c r="J285" s="53">
        <v>2</v>
      </c>
    </row>
    <row r="286" spans="1:10">
      <c r="A286" s="23" t="s">
        <v>775</v>
      </c>
      <c r="B286" s="24" t="s">
        <v>360</v>
      </c>
      <c r="C286" s="69" t="s">
        <v>378</v>
      </c>
      <c r="D286" s="47" t="s">
        <v>384</v>
      </c>
      <c r="E286" s="47" t="s">
        <v>981</v>
      </c>
      <c r="F286" s="48">
        <v>6</v>
      </c>
      <c r="G286" s="51" t="s">
        <v>403</v>
      </c>
      <c r="H286" s="52" t="s">
        <v>377</v>
      </c>
      <c r="I286" s="52" t="s">
        <v>960</v>
      </c>
      <c r="J286" s="53">
        <v>8</v>
      </c>
    </row>
    <row r="287" spans="1:10">
      <c r="A287" s="23" t="s">
        <v>776</v>
      </c>
      <c r="B287" s="24" t="s">
        <v>360</v>
      </c>
      <c r="C287" s="69" t="s">
        <v>378</v>
      </c>
      <c r="D287" s="47" t="s">
        <v>384</v>
      </c>
      <c r="E287" s="47" t="s">
        <v>981</v>
      </c>
      <c r="F287" s="48">
        <v>6</v>
      </c>
      <c r="G287" s="51" t="s">
        <v>403</v>
      </c>
      <c r="H287" s="52" t="s">
        <v>407</v>
      </c>
      <c r="I287" s="52" t="s">
        <v>982</v>
      </c>
      <c r="J287" s="53">
        <v>9</v>
      </c>
    </row>
    <row r="288" spans="1:10">
      <c r="A288" s="23" t="s">
        <v>777</v>
      </c>
      <c r="B288" s="24" t="s">
        <v>360</v>
      </c>
      <c r="C288" s="69" t="s">
        <v>378</v>
      </c>
      <c r="D288" s="47" t="s">
        <v>384</v>
      </c>
      <c r="E288" s="47" t="s">
        <v>981</v>
      </c>
      <c r="F288" s="48">
        <v>6</v>
      </c>
      <c r="G288" s="51" t="s">
        <v>403</v>
      </c>
      <c r="H288" s="52" t="s">
        <v>407</v>
      </c>
      <c r="I288" s="52" t="s">
        <v>982</v>
      </c>
      <c r="J288" s="53">
        <v>9</v>
      </c>
    </row>
    <row r="289" spans="1:10">
      <c r="A289" s="23" t="s">
        <v>778</v>
      </c>
      <c r="B289" s="24" t="s">
        <v>360</v>
      </c>
      <c r="C289" s="69" t="s">
        <v>378</v>
      </c>
      <c r="D289" s="47" t="s">
        <v>384</v>
      </c>
      <c r="E289" s="47" t="s">
        <v>981</v>
      </c>
      <c r="F289" s="48">
        <v>6</v>
      </c>
      <c r="G289" s="51" t="s">
        <v>403</v>
      </c>
      <c r="H289" s="52" t="s">
        <v>407</v>
      </c>
      <c r="I289" s="52" t="s">
        <v>982</v>
      </c>
      <c r="J289" s="53">
        <v>9</v>
      </c>
    </row>
    <row r="290" spans="1:10">
      <c r="A290" s="23" t="s">
        <v>779</v>
      </c>
      <c r="B290" s="24" t="s">
        <v>359</v>
      </c>
      <c r="C290" s="69" t="s">
        <v>377</v>
      </c>
      <c r="D290" s="47" t="s">
        <v>386</v>
      </c>
      <c r="E290" s="47" t="s">
        <v>400</v>
      </c>
      <c r="F290" s="48">
        <v>1</v>
      </c>
      <c r="G290" s="51" t="s">
        <v>404</v>
      </c>
      <c r="H290" s="52" t="s">
        <v>377</v>
      </c>
      <c r="I290" s="52" t="s">
        <v>960</v>
      </c>
      <c r="J290" s="53">
        <v>2</v>
      </c>
    </row>
    <row r="291" spans="1:10">
      <c r="A291" s="23" t="s">
        <v>780</v>
      </c>
      <c r="B291" s="24" t="s">
        <v>360</v>
      </c>
      <c r="C291" s="69" t="s">
        <v>378</v>
      </c>
      <c r="D291" s="47" t="s">
        <v>384</v>
      </c>
      <c r="E291" s="47" t="s">
        <v>981</v>
      </c>
      <c r="F291" s="48">
        <v>6</v>
      </c>
      <c r="G291" s="51" t="s">
        <v>403</v>
      </c>
      <c r="H291" s="52" t="s">
        <v>377</v>
      </c>
      <c r="I291" s="52" t="s">
        <v>960</v>
      </c>
      <c r="J291" s="53">
        <v>8</v>
      </c>
    </row>
    <row r="292" spans="1:10">
      <c r="A292" s="23" t="s">
        <v>781</v>
      </c>
      <c r="B292" s="24" t="s">
        <v>360</v>
      </c>
      <c r="C292" s="69" t="s">
        <v>378</v>
      </c>
      <c r="D292" s="47" t="s">
        <v>384</v>
      </c>
      <c r="E292" s="47" t="s">
        <v>981</v>
      </c>
      <c r="F292" s="48">
        <v>6</v>
      </c>
      <c r="G292" s="51" t="s">
        <v>403</v>
      </c>
      <c r="H292" s="52" t="s">
        <v>407</v>
      </c>
      <c r="I292" s="52" t="s">
        <v>982</v>
      </c>
      <c r="J292" s="53">
        <v>9</v>
      </c>
    </row>
    <row r="293" spans="1:10">
      <c r="A293" s="23" t="s">
        <v>782</v>
      </c>
      <c r="B293" s="24" t="s">
        <v>360</v>
      </c>
      <c r="C293" s="69" t="s">
        <v>377</v>
      </c>
      <c r="D293" s="47" t="s">
        <v>386</v>
      </c>
      <c r="E293" s="47" t="s">
        <v>400</v>
      </c>
      <c r="F293" s="48">
        <v>1</v>
      </c>
      <c r="G293" s="51" t="s">
        <v>404</v>
      </c>
      <c r="H293" s="52" t="s">
        <v>407</v>
      </c>
      <c r="I293" s="52" t="s">
        <v>960</v>
      </c>
      <c r="J293" s="53">
        <v>4</v>
      </c>
    </row>
    <row r="294" spans="1:10">
      <c r="A294" s="23" t="s">
        <v>783</v>
      </c>
      <c r="B294" s="24" t="s">
        <v>359</v>
      </c>
      <c r="C294" s="69" t="s">
        <v>377</v>
      </c>
      <c r="D294" s="47" t="s">
        <v>386</v>
      </c>
      <c r="E294" s="47" t="s">
        <v>400</v>
      </c>
      <c r="F294" s="48">
        <v>1</v>
      </c>
      <c r="G294" s="51" t="s">
        <v>404</v>
      </c>
      <c r="H294" s="52" t="s">
        <v>377</v>
      </c>
      <c r="I294" s="52" t="s">
        <v>960</v>
      </c>
      <c r="J294" s="53">
        <v>2</v>
      </c>
    </row>
    <row r="295" spans="1:10">
      <c r="A295" s="23" t="s">
        <v>784</v>
      </c>
      <c r="B295" s="24" t="s">
        <v>359</v>
      </c>
      <c r="C295" s="69" t="s">
        <v>377</v>
      </c>
      <c r="D295" s="47" t="s">
        <v>386</v>
      </c>
      <c r="E295" s="47" t="s">
        <v>399</v>
      </c>
      <c r="F295" s="48">
        <v>2</v>
      </c>
      <c r="G295" s="51" t="s">
        <v>404</v>
      </c>
      <c r="H295" s="52" t="s">
        <v>407</v>
      </c>
      <c r="I295" s="52" t="s">
        <v>982</v>
      </c>
      <c r="J295" s="53">
        <v>3</v>
      </c>
    </row>
    <row r="296" spans="1:10">
      <c r="A296" s="23" t="s">
        <v>785</v>
      </c>
      <c r="B296" s="24" t="s">
        <v>359</v>
      </c>
      <c r="C296" s="69" t="s">
        <v>376</v>
      </c>
      <c r="D296" s="47" t="s">
        <v>979</v>
      </c>
      <c r="E296" s="47" t="s">
        <v>963</v>
      </c>
      <c r="F296" s="48">
        <v>13</v>
      </c>
      <c r="G296" s="51" t="s">
        <v>404</v>
      </c>
      <c r="H296" s="52" t="s">
        <v>377</v>
      </c>
      <c r="I296" s="52" t="s">
        <v>960</v>
      </c>
      <c r="J296" s="53">
        <v>2</v>
      </c>
    </row>
    <row r="297" spans="1:10">
      <c r="A297" s="23" t="s">
        <v>909</v>
      </c>
      <c r="B297" s="24" t="s">
        <v>359</v>
      </c>
      <c r="C297" s="69" t="s">
        <v>376</v>
      </c>
      <c r="D297" s="47" t="s">
        <v>979</v>
      </c>
      <c r="E297" s="47" t="s">
        <v>400</v>
      </c>
      <c r="F297" s="48">
        <v>11</v>
      </c>
      <c r="G297" s="51" t="s">
        <v>404</v>
      </c>
      <c r="H297" s="52" t="s">
        <v>377</v>
      </c>
      <c r="I297" s="52" t="s">
        <v>960</v>
      </c>
      <c r="J297" s="53">
        <v>2</v>
      </c>
    </row>
    <row r="298" spans="1:10">
      <c r="A298" s="23" t="s">
        <v>786</v>
      </c>
      <c r="B298" s="24" t="s">
        <v>359</v>
      </c>
      <c r="C298" s="69" t="s">
        <v>377</v>
      </c>
      <c r="D298" s="47" t="s">
        <v>386</v>
      </c>
      <c r="E298" s="47" t="s">
        <v>399</v>
      </c>
      <c r="F298" s="48">
        <v>2</v>
      </c>
      <c r="G298" s="51" t="s">
        <v>404</v>
      </c>
      <c r="H298" s="52" t="s">
        <v>377</v>
      </c>
      <c r="I298" s="52" t="s">
        <v>960</v>
      </c>
      <c r="J298" s="53">
        <v>2</v>
      </c>
    </row>
    <row r="299" spans="1:10">
      <c r="A299" s="23" t="s">
        <v>787</v>
      </c>
      <c r="B299" s="24" t="s">
        <v>360</v>
      </c>
      <c r="C299" s="69" t="s">
        <v>378</v>
      </c>
      <c r="D299" s="47" t="s">
        <v>384</v>
      </c>
      <c r="E299" s="47" t="s">
        <v>981</v>
      </c>
      <c r="F299" s="48">
        <v>6</v>
      </c>
      <c r="G299" s="51" t="s">
        <v>403</v>
      </c>
      <c r="H299" s="52" t="s">
        <v>377</v>
      </c>
      <c r="I299" s="52" t="s">
        <v>960</v>
      </c>
      <c r="J299" s="53">
        <v>8</v>
      </c>
    </row>
    <row r="300" spans="1:10">
      <c r="A300" s="23" t="s">
        <v>920</v>
      </c>
      <c r="B300" s="24" t="s">
        <v>359</v>
      </c>
      <c r="C300" s="69" t="s">
        <v>376</v>
      </c>
      <c r="D300" s="47" t="s">
        <v>979</v>
      </c>
      <c r="E300" s="47" t="s">
        <v>400</v>
      </c>
      <c r="F300" s="48">
        <v>11</v>
      </c>
      <c r="G300" s="51" t="s">
        <v>404</v>
      </c>
      <c r="H300" s="52" t="s">
        <v>408</v>
      </c>
      <c r="I300" s="52" t="s">
        <v>960</v>
      </c>
      <c r="J300" s="53">
        <v>6</v>
      </c>
    </row>
    <row r="301" spans="1:10">
      <c r="A301" s="23" t="s">
        <v>788</v>
      </c>
      <c r="B301" s="24" t="s">
        <v>359</v>
      </c>
      <c r="C301" s="69" t="s">
        <v>376</v>
      </c>
      <c r="D301" s="47" t="s">
        <v>979</v>
      </c>
      <c r="E301" s="47" t="s">
        <v>963</v>
      </c>
      <c r="F301" s="48">
        <v>13</v>
      </c>
      <c r="G301" s="51" t="s">
        <v>404</v>
      </c>
      <c r="H301" s="52" t="s">
        <v>408</v>
      </c>
      <c r="I301" s="52" t="s">
        <v>960</v>
      </c>
      <c r="J301" s="53">
        <v>6</v>
      </c>
    </row>
    <row r="302" spans="1:10">
      <c r="A302" s="23" t="s">
        <v>789</v>
      </c>
      <c r="B302" s="24" t="s">
        <v>359</v>
      </c>
      <c r="C302" s="69" t="s">
        <v>376</v>
      </c>
      <c r="D302" s="47" t="s">
        <v>386</v>
      </c>
      <c r="E302" s="47" t="s">
        <v>399</v>
      </c>
      <c r="F302" s="48">
        <v>9</v>
      </c>
      <c r="G302" s="51" t="s">
        <v>404</v>
      </c>
      <c r="H302" s="52" t="s">
        <v>407</v>
      </c>
      <c r="I302" s="52" t="s">
        <v>960</v>
      </c>
      <c r="J302" s="53">
        <v>4</v>
      </c>
    </row>
    <row r="303" spans="1:10">
      <c r="A303" s="23" t="s">
        <v>790</v>
      </c>
      <c r="B303" s="24" t="s">
        <v>359</v>
      </c>
      <c r="C303" s="69" t="s">
        <v>376</v>
      </c>
      <c r="D303" s="47" t="s">
        <v>979</v>
      </c>
      <c r="E303" s="47" t="s">
        <v>400</v>
      </c>
      <c r="F303" s="48">
        <v>11</v>
      </c>
      <c r="G303" s="51" t="s">
        <v>404</v>
      </c>
      <c r="H303" s="52" t="s">
        <v>408</v>
      </c>
      <c r="I303" s="52" t="s">
        <v>960</v>
      </c>
      <c r="J303" s="53">
        <v>6</v>
      </c>
    </row>
    <row r="304" spans="1:10">
      <c r="A304" s="23" t="s">
        <v>791</v>
      </c>
      <c r="B304" s="24" t="s">
        <v>360</v>
      </c>
      <c r="C304" s="69" t="s">
        <v>377</v>
      </c>
      <c r="D304" s="47" t="s">
        <v>386</v>
      </c>
      <c r="E304" s="47" t="s">
        <v>963</v>
      </c>
      <c r="F304" s="48">
        <v>3</v>
      </c>
      <c r="G304" s="51" t="s">
        <v>404</v>
      </c>
      <c r="H304" s="52" t="s">
        <v>407</v>
      </c>
      <c r="I304" s="52" t="s">
        <v>960</v>
      </c>
      <c r="J304" s="53">
        <v>4</v>
      </c>
    </row>
    <row r="305" spans="1:10">
      <c r="A305" s="23" t="s">
        <v>884</v>
      </c>
      <c r="B305" s="24" t="s">
        <v>359</v>
      </c>
      <c r="C305" s="69" t="s">
        <v>376</v>
      </c>
      <c r="D305" s="47" t="s">
        <v>386</v>
      </c>
      <c r="E305" s="47" t="s">
        <v>399</v>
      </c>
      <c r="F305" s="48">
        <v>9</v>
      </c>
      <c r="G305" s="51" t="s">
        <v>404</v>
      </c>
      <c r="H305" s="52" t="s">
        <v>407</v>
      </c>
      <c r="I305" s="52" t="s">
        <v>960</v>
      </c>
      <c r="J305" s="53">
        <v>4</v>
      </c>
    </row>
    <row r="306" spans="1:10">
      <c r="A306" s="23" t="s">
        <v>792</v>
      </c>
      <c r="B306" s="24" t="s">
        <v>359</v>
      </c>
      <c r="C306" s="69" t="s">
        <v>377</v>
      </c>
      <c r="D306" s="47" t="s">
        <v>386</v>
      </c>
      <c r="E306" s="47" t="s">
        <v>399</v>
      </c>
      <c r="F306" s="48">
        <v>2</v>
      </c>
      <c r="G306" s="51" t="s">
        <v>404</v>
      </c>
      <c r="H306" s="52" t="s">
        <v>377</v>
      </c>
      <c r="I306" s="52" t="s">
        <v>960</v>
      </c>
      <c r="J306" s="53">
        <v>2</v>
      </c>
    </row>
    <row r="307" spans="1:10">
      <c r="A307" s="23" t="s">
        <v>793</v>
      </c>
      <c r="B307" s="24" t="s">
        <v>359</v>
      </c>
      <c r="C307" s="69" t="s">
        <v>376</v>
      </c>
      <c r="D307" s="47" t="s">
        <v>386</v>
      </c>
      <c r="E307" s="47" t="s">
        <v>399</v>
      </c>
      <c r="F307" s="48">
        <v>9</v>
      </c>
      <c r="G307" s="51" t="s">
        <v>404</v>
      </c>
      <c r="H307" s="52" t="s">
        <v>407</v>
      </c>
      <c r="I307" s="52" t="s">
        <v>960</v>
      </c>
      <c r="J307" s="53">
        <v>4</v>
      </c>
    </row>
    <row r="308" spans="1:10">
      <c r="A308" s="23" t="s">
        <v>794</v>
      </c>
      <c r="B308" s="24" t="s">
        <v>359</v>
      </c>
      <c r="C308" s="69" t="s">
        <v>377</v>
      </c>
      <c r="D308" s="47" t="s">
        <v>386</v>
      </c>
      <c r="E308" s="47" t="s">
        <v>399</v>
      </c>
      <c r="F308" s="48">
        <v>2</v>
      </c>
      <c r="G308" s="51" t="s">
        <v>404</v>
      </c>
      <c r="H308" s="52" t="s">
        <v>377</v>
      </c>
      <c r="I308" s="52" t="s">
        <v>960</v>
      </c>
      <c r="J308" s="53">
        <v>2</v>
      </c>
    </row>
    <row r="309" spans="1:10">
      <c r="A309" s="23" t="s">
        <v>795</v>
      </c>
      <c r="B309" s="24" t="s">
        <v>359</v>
      </c>
      <c r="C309" s="69" t="s">
        <v>376</v>
      </c>
      <c r="D309" s="47" t="s">
        <v>979</v>
      </c>
      <c r="E309" s="47" t="s">
        <v>400</v>
      </c>
      <c r="F309" s="48">
        <v>11</v>
      </c>
      <c r="G309" s="51" t="s">
        <v>404</v>
      </c>
      <c r="H309" s="52" t="s">
        <v>408</v>
      </c>
      <c r="I309" s="52" t="s">
        <v>960</v>
      </c>
      <c r="J309" s="53">
        <v>6</v>
      </c>
    </row>
    <row r="310" spans="1:10">
      <c r="A310" s="23" t="s">
        <v>796</v>
      </c>
      <c r="B310" s="24" t="s">
        <v>359</v>
      </c>
      <c r="C310" s="69" t="s">
        <v>376</v>
      </c>
      <c r="D310" s="47" t="s">
        <v>979</v>
      </c>
      <c r="E310" s="47" t="s">
        <v>400</v>
      </c>
      <c r="F310" s="48">
        <v>11</v>
      </c>
      <c r="G310" s="51" t="s">
        <v>404</v>
      </c>
      <c r="H310" s="52" t="s">
        <v>377</v>
      </c>
      <c r="I310" s="52" t="s">
        <v>960</v>
      </c>
      <c r="J310" s="53">
        <v>2</v>
      </c>
    </row>
    <row r="311" spans="1:10">
      <c r="A311" s="23" t="s">
        <v>910</v>
      </c>
      <c r="B311" s="24" t="s">
        <v>359</v>
      </c>
      <c r="C311" s="69" t="s">
        <v>376</v>
      </c>
      <c r="D311" s="47" t="s">
        <v>979</v>
      </c>
      <c r="E311" s="47" t="s">
        <v>400</v>
      </c>
      <c r="F311" s="48">
        <v>11</v>
      </c>
      <c r="G311" s="51" t="s">
        <v>404</v>
      </c>
      <c r="H311" s="52" t="s">
        <v>408</v>
      </c>
      <c r="I311" s="52" t="s">
        <v>960</v>
      </c>
      <c r="J311" s="53">
        <v>6</v>
      </c>
    </row>
    <row r="312" spans="1:10">
      <c r="A312" s="23" t="s">
        <v>797</v>
      </c>
      <c r="B312" s="24" t="s">
        <v>359</v>
      </c>
      <c r="C312" s="69" t="s">
        <v>377</v>
      </c>
      <c r="D312" s="47" t="s">
        <v>979</v>
      </c>
      <c r="E312" s="47" t="s">
        <v>400</v>
      </c>
      <c r="F312" s="48">
        <v>4</v>
      </c>
      <c r="G312" s="51" t="s">
        <v>404</v>
      </c>
      <c r="H312" s="52" t="s">
        <v>377</v>
      </c>
      <c r="I312" s="52" t="s">
        <v>960</v>
      </c>
      <c r="J312" s="53">
        <v>2</v>
      </c>
    </row>
    <row r="313" spans="1:10">
      <c r="A313" s="23" t="s">
        <v>798</v>
      </c>
      <c r="B313" s="24" t="s">
        <v>360</v>
      </c>
      <c r="C313" s="69" t="s">
        <v>378</v>
      </c>
      <c r="D313" s="47" t="s">
        <v>384</v>
      </c>
      <c r="E313" s="47" t="s">
        <v>981</v>
      </c>
      <c r="F313" s="48">
        <v>6</v>
      </c>
      <c r="G313" s="51" t="s">
        <v>403</v>
      </c>
      <c r="H313" s="52" t="s">
        <v>407</v>
      </c>
      <c r="I313" s="52" t="s">
        <v>960</v>
      </c>
      <c r="J313" s="53">
        <v>10</v>
      </c>
    </row>
    <row r="314" spans="1:10">
      <c r="A314" s="23" t="s">
        <v>799</v>
      </c>
      <c r="B314" s="24" t="s">
        <v>360</v>
      </c>
      <c r="C314" s="69" t="s">
        <v>378</v>
      </c>
      <c r="D314" s="47" t="s">
        <v>384</v>
      </c>
      <c r="E314" s="47" t="s">
        <v>399</v>
      </c>
      <c r="F314" s="48">
        <v>14</v>
      </c>
      <c r="G314" s="51" t="s">
        <v>403</v>
      </c>
      <c r="H314" s="52" t="s">
        <v>407</v>
      </c>
      <c r="I314" s="52" t="s">
        <v>982</v>
      </c>
      <c r="J314" s="53">
        <v>9</v>
      </c>
    </row>
    <row r="315" spans="1:10">
      <c r="A315" s="23" t="s">
        <v>800</v>
      </c>
      <c r="B315" s="24" t="s">
        <v>363</v>
      </c>
      <c r="C315" s="69" t="s">
        <v>376</v>
      </c>
      <c r="D315" s="47" t="s">
        <v>980</v>
      </c>
      <c r="E315" s="47" t="s">
        <v>963</v>
      </c>
      <c r="F315" s="48">
        <v>14</v>
      </c>
      <c r="G315" s="51" t="s">
        <v>404</v>
      </c>
      <c r="H315" s="52" t="s">
        <v>407</v>
      </c>
      <c r="I315" s="52" t="s">
        <v>982</v>
      </c>
      <c r="J315" s="53">
        <v>3</v>
      </c>
    </row>
    <row r="316" spans="1:10">
      <c r="A316" s="23" t="s">
        <v>911</v>
      </c>
      <c r="B316" s="24" t="s">
        <v>359</v>
      </c>
      <c r="C316" s="69" t="s">
        <v>377</v>
      </c>
      <c r="D316" s="47" t="s">
        <v>979</v>
      </c>
      <c r="E316" s="47" t="s">
        <v>400</v>
      </c>
      <c r="F316" s="48">
        <v>4</v>
      </c>
      <c r="G316" s="51" t="s">
        <v>404</v>
      </c>
      <c r="H316" s="52" t="s">
        <v>408</v>
      </c>
      <c r="I316" s="52" t="s">
        <v>982</v>
      </c>
      <c r="J316" s="53">
        <v>5</v>
      </c>
    </row>
    <row r="317" spans="1:10">
      <c r="A317" s="23" t="s">
        <v>885</v>
      </c>
      <c r="B317" s="24" t="s">
        <v>360</v>
      </c>
      <c r="C317" s="69" t="s">
        <v>378</v>
      </c>
      <c r="D317" s="47" t="s">
        <v>384</v>
      </c>
      <c r="E317" s="47" t="s">
        <v>981</v>
      </c>
      <c r="F317" s="48">
        <v>6</v>
      </c>
      <c r="G317" s="51" t="s">
        <v>403</v>
      </c>
      <c r="H317" s="52" t="s">
        <v>407</v>
      </c>
      <c r="I317" s="52" t="s">
        <v>960</v>
      </c>
      <c r="J317" s="53">
        <v>10</v>
      </c>
    </row>
    <row r="318" spans="1:10">
      <c r="A318" s="23" t="s">
        <v>886</v>
      </c>
      <c r="B318" s="24" t="s">
        <v>359</v>
      </c>
      <c r="C318" s="69" t="s">
        <v>377</v>
      </c>
      <c r="D318" s="47" t="s">
        <v>979</v>
      </c>
      <c r="E318" s="47" t="s">
        <v>399</v>
      </c>
      <c r="F318" s="48">
        <v>5</v>
      </c>
      <c r="G318" s="51" t="s">
        <v>404</v>
      </c>
      <c r="H318" s="52" t="s">
        <v>377</v>
      </c>
      <c r="I318" s="52" t="s">
        <v>960</v>
      </c>
      <c r="J318" s="53">
        <v>2</v>
      </c>
    </row>
    <row r="319" spans="1:10">
      <c r="A319" s="23" t="s">
        <v>887</v>
      </c>
      <c r="B319" s="24" t="s">
        <v>361</v>
      </c>
      <c r="C319" s="69" t="s">
        <v>376</v>
      </c>
      <c r="D319" s="47" t="s">
        <v>980</v>
      </c>
      <c r="E319" s="47" t="s">
        <v>963</v>
      </c>
      <c r="F319" s="48">
        <v>14</v>
      </c>
      <c r="G319" s="51" t="s">
        <v>403</v>
      </c>
      <c r="H319" s="52" t="s">
        <v>408</v>
      </c>
      <c r="I319" s="52" t="s">
        <v>960</v>
      </c>
      <c r="J319" s="53">
        <v>12</v>
      </c>
    </row>
    <row r="320" spans="1:10">
      <c r="A320" s="23" t="s">
        <v>801</v>
      </c>
      <c r="B320" s="24" t="s">
        <v>361</v>
      </c>
      <c r="C320" s="69" t="s">
        <v>378</v>
      </c>
      <c r="D320" s="47" t="s">
        <v>980</v>
      </c>
      <c r="E320" s="47" t="s">
        <v>963</v>
      </c>
      <c r="F320" s="48">
        <v>7</v>
      </c>
      <c r="G320" s="51" t="s">
        <v>403</v>
      </c>
      <c r="H320" s="52" t="s">
        <v>377</v>
      </c>
      <c r="I320" s="52" t="s">
        <v>960</v>
      </c>
      <c r="J320" s="53">
        <v>8</v>
      </c>
    </row>
    <row r="321" spans="1:10">
      <c r="A321" s="23" t="s">
        <v>802</v>
      </c>
      <c r="B321" s="24" t="s">
        <v>360</v>
      </c>
      <c r="C321" s="69" t="s">
        <v>377</v>
      </c>
      <c r="D321" s="47" t="s">
        <v>384</v>
      </c>
      <c r="E321" s="47" t="s">
        <v>981</v>
      </c>
      <c r="F321" s="48">
        <v>14</v>
      </c>
      <c r="G321" s="51" t="s">
        <v>404</v>
      </c>
      <c r="H321" s="52" t="s">
        <v>407</v>
      </c>
      <c r="I321" s="52" t="s">
        <v>960</v>
      </c>
      <c r="J321" s="53">
        <v>4</v>
      </c>
    </row>
    <row r="322" spans="1:10">
      <c r="A322" s="23" t="s">
        <v>803</v>
      </c>
      <c r="B322" s="24" t="s">
        <v>359</v>
      </c>
      <c r="C322" s="69" t="s">
        <v>376</v>
      </c>
      <c r="D322" s="47" t="s">
        <v>979</v>
      </c>
      <c r="E322" s="47" t="s">
        <v>400</v>
      </c>
      <c r="F322" s="48">
        <v>11</v>
      </c>
      <c r="G322" s="51" t="s">
        <v>404</v>
      </c>
      <c r="H322" s="52" t="s">
        <v>408</v>
      </c>
      <c r="I322" s="52" t="s">
        <v>960</v>
      </c>
      <c r="J322" s="53">
        <v>6</v>
      </c>
    </row>
    <row r="323" spans="1:10">
      <c r="A323" s="23" t="s">
        <v>804</v>
      </c>
      <c r="B323" s="24" t="s">
        <v>359</v>
      </c>
      <c r="C323" s="69" t="s">
        <v>377</v>
      </c>
      <c r="D323" s="47" t="s">
        <v>979</v>
      </c>
      <c r="E323" s="47" t="s">
        <v>400</v>
      </c>
      <c r="F323" s="48">
        <v>4</v>
      </c>
      <c r="G323" s="51" t="s">
        <v>404</v>
      </c>
      <c r="H323" s="52" t="s">
        <v>408</v>
      </c>
      <c r="I323" s="52" t="s">
        <v>960</v>
      </c>
      <c r="J323" s="53">
        <v>6</v>
      </c>
    </row>
    <row r="324" spans="1:10">
      <c r="A324" s="23" t="s">
        <v>805</v>
      </c>
      <c r="B324" s="24" t="s">
        <v>360</v>
      </c>
      <c r="C324" s="69" t="s">
        <v>378</v>
      </c>
      <c r="D324" s="47" t="s">
        <v>384</v>
      </c>
      <c r="E324" s="47" t="s">
        <v>981</v>
      </c>
      <c r="F324" s="48">
        <v>6</v>
      </c>
      <c r="G324" s="51" t="s">
        <v>403</v>
      </c>
      <c r="H324" s="52" t="s">
        <v>407</v>
      </c>
      <c r="I324" s="52" t="s">
        <v>982</v>
      </c>
      <c r="J324" s="53">
        <v>9</v>
      </c>
    </row>
    <row r="325" spans="1:10">
      <c r="A325" s="23" t="s">
        <v>806</v>
      </c>
      <c r="B325" s="24" t="s">
        <v>359</v>
      </c>
      <c r="C325" s="69" t="s">
        <v>377</v>
      </c>
      <c r="D325" s="47" t="s">
        <v>979</v>
      </c>
      <c r="E325" s="47" t="s">
        <v>399</v>
      </c>
      <c r="F325" s="48">
        <v>5</v>
      </c>
      <c r="G325" s="51" t="s">
        <v>404</v>
      </c>
      <c r="H325" s="52" t="s">
        <v>377</v>
      </c>
      <c r="I325" s="52" t="s">
        <v>960</v>
      </c>
      <c r="J325" s="53">
        <v>2</v>
      </c>
    </row>
    <row r="326" spans="1:10">
      <c r="A326" s="23" t="s">
        <v>807</v>
      </c>
      <c r="B326" s="24" t="s">
        <v>360</v>
      </c>
      <c r="C326" s="69" t="s">
        <v>378</v>
      </c>
      <c r="D326" s="47" t="s">
        <v>384</v>
      </c>
      <c r="E326" s="47" t="s">
        <v>981</v>
      </c>
      <c r="F326" s="48">
        <v>6</v>
      </c>
      <c r="G326" s="51" t="s">
        <v>403</v>
      </c>
      <c r="H326" s="52" t="s">
        <v>377</v>
      </c>
      <c r="I326" s="52" t="s">
        <v>960</v>
      </c>
      <c r="J326" s="53">
        <v>8</v>
      </c>
    </row>
    <row r="327" spans="1:10">
      <c r="A327" s="23" t="s">
        <v>808</v>
      </c>
      <c r="B327" s="24" t="s">
        <v>360</v>
      </c>
      <c r="C327" s="69" t="s">
        <v>378</v>
      </c>
      <c r="D327" s="47" t="s">
        <v>384</v>
      </c>
      <c r="E327" s="47" t="s">
        <v>981</v>
      </c>
      <c r="F327" s="48">
        <v>6</v>
      </c>
      <c r="G327" s="51" t="s">
        <v>403</v>
      </c>
      <c r="H327" s="52" t="s">
        <v>377</v>
      </c>
      <c r="I327" s="52" t="s">
        <v>960</v>
      </c>
      <c r="J327" s="53">
        <v>8</v>
      </c>
    </row>
    <row r="328" spans="1:10">
      <c r="A328" s="23" t="s">
        <v>809</v>
      </c>
      <c r="B328" s="24" t="s">
        <v>360</v>
      </c>
      <c r="C328" s="69" t="s">
        <v>378</v>
      </c>
      <c r="D328" s="47" t="s">
        <v>384</v>
      </c>
      <c r="E328" s="47" t="s">
        <v>981</v>
      </c>
      <c r="F328" s="48">
        <v>6</v>
      </c>
      <c r="G328" s="51" t="s">
        <v>403</v>
      </c>
      <c r="H328" s="52" t="s">
        <v>377</v>
      </c>
      <c r="I328" s="52" t="s">
        <v>982</v>
      </c>
      <c r="J328" s="53">
        <v>7</v>
      </c>
    </row>
    <row r="329" spans="1:10">
      <c r="A329" s="23" t="s">
        <v>810</v>
      </c>
      <c r="B329" s="24" t="s">
        <v>360</v>
      </c>
      <c r="C329" s="69" t="s">
        <v>378</v>
      </c>
      <c r="D329" s="47" t="s">
        <v>384</v>
      </c>
      <c r="E329" s="47" t="s">
        <v>981</v>
      </c>
      <c r="F329" s="48">
        <v>6</v>
      </c>
      <c r="G329" s="51" t="s">
        <v>403</v>
      </c>
      <c r="H329" s="52" t="s">
        <v>407</v>
      </c>
      <c r="I329" s="52" t="s">
        <v>960</v>
      </c>
      <c r="J329" s="53">
        <v>10</v>
      </c>
    </row>
    <row r="330" spans="1:10">
      <c r="A330" s="23" t="s">
        <v>811</v>
      </c>
      <c r="B330" s="24" t="s">
        <v>360</v>
      </c>
      <c r="C330" s="69" t="s">
        <v>377</v>
      </c>
      <c r="D330" s="47" t="s">
        <v>386</v>
      </c>
      <c r="E330" s="47" t="s">
        <v>399</v>
      </c>
      <c r="F330" s="48">
        <v>2</v>
      </c>
      <c r="G330" s="51" t="s">
        <v>404</v>
      </c>
      <c r="H330" s="52" t="s">
        <v>407</v>
      </c>
      <c r="I330" s="52" t="s">
        <v>960</v>
      </c>
      <c r="J330" s="53">
        <v>4</v>
      </c>
    </row>
    <row r="331" spans="1:10">
      <c r="A331" s="23" t="s">
        <v>812</v>
      </c>
      <c r="B331" s="24" t="s">
        <v>359</v>
      </c>
      <c r="C331" s="69" t="s">
        <v>377</v>
      </c>
      <c r="D331" s="47" t="s">
        <v>386</v>
      </c>
      <c r="E331" s="47" t="s">
        <v>399</v>
      </c>
      <c r="F331" s="48">
        <v>2</v>
      </c>
      <c r="G331" s="51" t="s">
        <v>404</v>
      </c>
      <c r="H331" s="52" t="s">
        <v>407</v>
      </c>
      <c r="I331" s="52" t="s">
        <v>982</v>
      </c>
      <c r="J331" s="53">
        <v>3</v>
      </c>
    </row>
    <row r="332" spans="1:10">
      <c r="A332" s="23" t="s">
        <v>813</v>
      </c>
      <c r="B332" s="24" t="s">
        <v>359</v>
      </c>
      <c r="C332" s="69" t="s">
        <v>376</v>
      </c>
      <c r="D332" s="47" t="s">
        <v>979</v>
      </c>
      <c r="E332" s="47" t="s">
        <v>400</v>
      </c>
      <c r="F332" s="48">
        <v>11</v>
      </c>
      <c r="G332" s="51" t="s">
        <v>404</v>
      </c>
      <c r="H332" s="52" t="s">
        <v>377</v>
      </c>
      <c r="I332" s="52" t="s">
        <v>960</v>
      </c>
      <c r="J332" s="53">
        <v>2</v>
      </c>
    </row>
    <row r="333" spans="1:10">
      <c r="A333" s="23" t="s">
        <v>912</v>
      </c>
      <c r="B333" s="24" t="s">
        <v>359</v>
      </c>
      <c r="C333" s="69" t="s">
        <v>377</v>
      </c>
      <c r="D333" s="47" t="s">
        <v>979</v>
      </c>
      <c r="E333" s="47" t="s">
        <v>400</v>
      </c>
      <c r="F333" s="48">
        <v>4</v>
      </c>
      <c r="G333" s="51" t="s">
        <v>404</v>
      </c>
      <c r="H333" s="52" t="s">
        <v>377</v>
      </c>
      <c r="I333" s="52" t="s">
        <v>960</v>
      </c>
      <c r="J333" s="53">
        <v>2</v>
      </c>
    </row>
    <row r="334" spans="1:10">
      <c r="A334" s="23" t="s">
        <v>913</v>
      </c>
      <c r="B334" s="24" t="s">
        <v>359</v>
      </c>
      <c r="C334" s="69" t="s">
        <v>377</v>
      </c>
      <c r="D334" s="47" t="s">
        <v>386</v>
      </c>
      <c r="E334" s="47" t="s">
        <v>981</v>
      </c>
      <c r="F334" s="48">
        <v>14</v>
      </c>
      <c r="G334" s="51" t="s">
        <v>404</v>
      </c>
      <c r="H334" s="52" t="s">
        <v>407</v>
      </c>
      <c r="I334" s="52" t="s">
        <v>960</v>
      </c>
      <c r="J334" s="53">
        <v>4</v>
      </c>
    </row>
    <row r="335" spans="1:10">
      <c r="A335" s="23" t="s">
        <v>814</v>
      </c>
      <c r="B335" s="24" t="s">
        <v>359</v>
      </c>
      <c r="C335" s="69" t="s">
        <v>376</v>
      </c>
      <c r="D335" s="47" t="s">
        <v>979</v>
      </c>
      <c r="E335" s="47" t="s">
        <v>399</v>
      </c>
      <c r="F335" s="48">
        <v>12</v>
      </c>
      <c r="G335" s="51" t="s">
        <v>404</v>
      </c>
      <c r="H335" s="52" t="s">
        <v>377</v>
      </c>
      <c r="I335" s="52" t="s">
        <v>960</v>
      </c>
      <c r="J335" s="53">
        <v>2</v>
      </c>
    </row>
    <row r="336" spans="1:10">
      <c r="A336" s="23" t="s">
        <v>815</v>
      </c>
      <c r="B336" s="24" t="s">
        <v>359</v>
      </c>
      <c r="C336" s="69" t="s">
        <v>377</v>
      </c>
      <c r="D336" s="47" t="s">
        <v>386</v>
      </c>
      <c r="E336" s="47" t="s">
        <v>400</v>
      </c>
      <c r="F336" s="48">
        <v>1</v>
      </c>
      <c r="G336" s="51" t="s">
        <v>404</v>
      </c>
      <c r="H336" s="52" t="s">
        <v>377</v>
      </c>
      <c r="I336" s="52" t="s">
        <v>982</v>
      </c>
      <c r="J336" s="53">
        <v>1</v>
      </c>
    </row>
    <row r="337" spans="1:10">
      <c r="A337" s="23" t="s">
        <v>816</v>
      </c>
      <c r="B337" s="24" t="s">
        <v>360</v>
      </c>
      <c r="C337" s="69" t="s">
        <v>377</v>
      </c>
      <c r="D337" s="47" t="s">
        <v>386</v>
      </c>
      <c r="E337" s="47" t="s">
        <v>981</v>
      </c>
      <c r="F337" s="48">
        <v>14</v>
      </c>
      <c r="G337" s="51" t="s">
        <v>404</v>
      </c>
      <c r="H337" s="52" t="s">
        <v>407</v>
      </c>
      <c r="I337" s="52" t="s">
        <v>960</v>
      </c>
      <c r="J337" s="53">
        <v>4</v>
      </c>
    </row>
    <row r="338" spans="1:10">
      <c r="A338" s="23" t="s">
        <v>817</v>
      </c>
      <c r="B338" s="24" t="s">
        <v>359</v>
      </c>
      <c r="C338" s="69" t="s">
        <v>376</v>
      </c>
      <c r="D338" s="47" t="s">
        <v>386</v>
      </c>
      <c r="E338" s="47" t="s">
        <v>399</v>
      </c>
      <c r="F338" s="48">
        <v>9</v>
      </c>
      <c r="G338" s="51" t="s">
        <v>404</v>
      </c>
      <c r="H338" s="52" t="s">
        <v>377</v>
      </c>
      <c r="I338" s="52" t="s">
        <v>960</v>
      </c>
      <c r="J338" s="53">
        <v>2</v>
      </c>
    </row>
    <row r="339" spans="1:10">
      <c r="A339" s="23" t="s">
        <v>914</v>
      </c>
      <c r="B339" s="24" t="s">
        <v>359</v>
      </c>
      <c r="C339" s="69" t="s">
        <v>376</v>
      </c>
      <c r="D339" s="47" t="s">
        <v>386</v>
      </c>
      <c r="E339" s="47" t="s">
        <v>399</v>
      </c>
      <c r="F339" s="48">
        <v>9</v>
      </c>
      <c r="G339" s="51" t="s">
        <v>404</v>
      </c>
      <c r="H339" s="52" t="s">
        <v>407</v>
      </c>
      <c r="I339" s="52" t="s">
        <v>960</v>
      </c>
      <c r="J339" s="53">
        <v>4</v>
      </c>
    </row>
    <row r="340" spans="1:10">
      <c r="A340" s="23" t="s">
        <v>818</v>
      </c>
      <c r="B340" s="24" t="s">
        <v>359</v>
      </c>
      <c r="C340" s="69" t="s">
        <v>377</v>
      </c>
      <c r="D340" s="47" t="s">
        <v>979</v>
      </c>
      <c r="E340" s="47" t="s">
        <v>400</v>
      </c>
      <c r="F340" s="48">
        <v>4</v>
      </c>
      <c r="G340" s="51" t="s">
        <v>404</v>
      </c>
      <c r="H340" s="52" t="s">
        <v>377</v>
      </c>
      <c r="I340" s="52" t="s">
        <v>960</v>
      </c>
      <c r="J340" s="53">
        <v>2</v>
      </c>
    </row>
    <row r="341" spans="1:10">
      <c r="A341" s="23" t="s">
        <v>819</v>
      </c>
      <c r="B341" s="24" t="s">
        <v>359</v>
      </c>
      <c r="C341" s="69" t="s">
        <v>376</v>
      </c>
      <c r="D341" s="47" t="s">
        <v>386</v>
      </c>
      <c r="E341" s="47" t="s">
        <v>400</v>
      </c>
      <c r="F341" s="48">
        <v>8</v>
      </c>
      <c r="G341" s="51" t="s">
        <v>404</v>
      </c>
      <c r="H341" s="52" t="s">
        <v>407</v>
      </c>
      <c r="I341" s="52" t="s">
        <v>982</v>
      </c>
      <c r="J341" s="53">
        <v>3</v>
      </c>
    </row>
    <row r="342" spans="1:10">
      <c r="A342" s="23" t="s">
        <v>820</v>
      </c>
      <c r="B342" s="24" t="s">
        <v>359</v>
      </c>
      <c r="C342" s="69" t="s">
        <v>376</v>
      </c>
      <c r="D342" s="47" t="s">
        <v>386</v>
      </c>
      <c r="E342" s="47" t="s">
        <v>400</v>
      </c>
      <c r="F342" s="48">
        <v>8</v>
      </c>
      <c r="G342" s="51" t="s">
        <v>404</v>
      </c>
      <c r="H342" s="52" t="s">
        <v>377</v>
      </c>
      <c r="I342" s="52" t="s">
        <v>960</v>
      </c>
      <c r="J342" s="53">
        <v>2</v>
      </c>
    </row>
    <row r="343" spans="1:10">
      <c r="A343" s="23" t="s">
        <v>915</v>
      </c>
      <c r="B343" s="24" t="s">
        <v>359</v>
      </c>
      <c r="C343" s="69" t="s">
        <v>376</v>
      </c>
      <c r="D343" s="47" t="s">
        <v>386</v>
      </c>
      <c r="E343" s="47" t="s">
        <v>400</v>
      </c>
      <c r="F343" s="48">
        <v>8</v>
      </c>
      <c r="G343" s="51" t="s">
        <v>404</v>
      </c>
      <c r="H343" s="52" t="s">
        <v>377</v>
      </c>
      <c r="I343" s="52" t="s">
        <v>960</v>
      </c>
      <c r="J343" s="53">
        <v>2</v>
      </c>
    </row>
    <row r="344" spans="1:10">
      <c r="A344" s="23" t="s">
        <v>821</v>
      </c>
      <c r="B344" s="24" t="s">
        <v>359</v>
      </c>
      <c r="C344" s="69" t="s">
        <v>376</v>
      </c>
      <c r="D344" s="47" t="s">
        <v>979</v>
      </c>
      <c r="E344" s="47" t="s">
        <v>399</v>
      </c>
      <c r="F344" s="48">
        <v>12</v>
      </c>
      <c r="G344" s="51" t="s">
        <v>404</v>
      </c>
      <c r="H344" s="52" t="s">
        <v>407</v>
      </c>
      <c r="I344" s="52" t="s">
        <v>960</v>
      </c>
      <c r="J344" s="53">
        <v>4</v>
      </c>
    </row>
    <row r="345" spans="1:10">
      <c r="A345" s="23" t="s">
        <v>822</v>
      </c>
      <c r="B345" s="24" t="s">
        <v>359</v>
      </c>
      <c r="C345" s="69" t="s">
        <v>377</v>
      </c>
      <c r="D345" s="47" t="s">
        <v>386</v>
      </c>
      <c r="E345" s="47" t="s">
        <v>400</v>
      </c>
      <c r="F345" s="48">
        <v>1</v>
      </c>
      <c r="G345" s="51" t="s">
        <v>404</v>
      </c>
      <c r="H345" s="52" t="s">
        <v>377</v>
      </c>
      <c r="I345" s="52" t="s">
        <v>960</v>
      </c>
      <c r="J345" s="53">
        <v>2</v>
      </c>
    </row>
    <row r="346" spans="1:10">
      <c r="A346" s="23" t="s">
        <v>823</v>
      </c>
      <c r="B346" s="24" t="s">
        <v>359</v>
      </c>
      <c r="C346" s="69" t="s">
        <v>376</v>
      </c>
      <c r="D346" s="47" t="s">
        <v>979</v>
      </c>
      <c r="E346" s="47" t="s">
        <v>400</v>
      </c>
      <c r="F346" s="48">
        <v>11</v>
      </c>
      <c r="G346" s="51" t="s">
        <v>404</v>
      </c>
      <c r="H346" s="52" t="s">
        <v>408</v>
      </c>
      <c r="I346" s="52" t="s">
        <v>960</v>
      </c>
      <c r="J346" s="53">
        <v>6</v>
      </c>
    </row>
    <row r="347" spans="1:10">
      <c r="A347" s="23" t="s">
        <v>888</v>
      </c>
      <c r="B347" s="24" t="s">
        <v>361</v>
      </c>
      <c r="C347" s="69" t="s">
        <v>378</v>
      </c>
      <c r="D347" s="47" t="s">
        <v>980</v>
      </c>
      <c r="E347" s="47" t="s">
        <v>963</v>
      </c>
      <c r="F347" s="48">
        <v>7</v>
      </c>
      <c r="G347" s="51" t="s">
        <v>403</v>
      </c>
      <c r="H347" s="52" t="s">
        <v>377</v>
      </c>
      <c r="I347" s="52" t="s">
        <v>960</v>
      </c>
      <c r="J347" s="53">
        <v>8</v>
      </c>
    </row>
    <row r="348" spans="1:10">
      <c r="A348" s="23" t="s">
        <v>824</v>
      </c>
      <c r="B348" s="24" t="s">
        <v>359</v>
      </c>
      <c r="C348" s="69" t="s">
        <v>376</v>
      </c>
      <c r="D348" s="47" t="s">
        <v>386</v>
      </c>
      <c r="E348" s="47" t="s">
        <v>400</v>
      </c>
      <c r="F348" s="48">
        <v>8</v>
      </c>
      <c r="G348" s="51" t="s">
        <v>404</v>
      </c>
      <c r="H348" s="52" t="s">
        <v>407</v>
      </c>
      <c r="I348" s="52" t="s">
        <v>960</v>
      </c>
      <c r="J348" s="53">
        <v>4</v>
      </c>
    </row>
    <row r="349" spans="1:10">
      <c r="A349" s="23" t="s">
        <v>825</v>
      </c>
      <c r="B349" s="24" t="s">
        <v>359</v>
      </c>
      <c r="C349" s="69" t="s">
        <v>377</v>
      </c>
      <c r="D349" s="47" t="s">
        <v>386</v>
      </c>
      <c r="E349" s="47" t="s">
        <v>399</v>
      </c>
      <c r="F349" s="48">
        <v>2</v>
      </c>
      <c r="G349" s="51" t="s">
        <v>404</v>
      </c>
      <c r="H349" s="52" t="s">
        <v>407</v>
      </c>
      <c r="I349" s="52" t="s">
        <v>982</v>
      </c>
      <c r="J349" s="53">
        <v>3</v>
      </c>
    </row>
    <row r="350" spans="1:10">
      <c r="A350" s="23" t="s">
        <v>826</v>
      </c>
      <c r="B350" s="24" t="s">
        <v>359</v>
      </c>
      <c r="C350" s="69" t="s">
        <v>377</v>
      </c>
      <c r="D350" s="47" t="s">
        <v>386</v>
      </c>
      <c r="E350" s="47" t="s">
        <v>400</v>
      </c>
      <c r="F350" s="48">
        <v>1</v>
      </c>
      <c r="G350" s="51" t="s">
        <v>404</v>
      </c>
      <c r="H350" s="52" t="s">
        <v>407</v>
      </c>
      <c r="I350" s="52" t="s">
        <v>982</v>
      </c>
      <c r="J350" s="53">
        <v>3</v>
      </c>
    </row>
    <row r="351" spans="1:10">
      <c r="A351" s="23" t="s">
        <v>827</v>
      </c>
      <c r="B351" s="24" t="s">
        <v>359</v>
      </c>
      <c r="C351" s="69" t="s">
        <v>377</v>
      </c>
      <c r="D351" s="47" t="s">
        <v>979</v>
      </c>
      <c r="E351" s="47" t="s">
        <v>400</v>
      </c>
      <c r="F351" s="48">
        <v>4</v>
      </c>
      <c r="G351" s="51" t="s">
        <v>404</v>
      </c>
      <c r="H351" s="52" t="s">
        <v>408</v>
      </c>
      <c r="I351" s="52" t="s">
        <v>960</v>
      </c>
      <c r="J351" s="53">
        <v>6</v>
      </c>
    </row>
    <row r="352" spans="1:10">
      <c r="A352" s="23" t="s">
        <v>828</v>
      </c>
      <c r="B352" s="24" t="s">
        <v>359</v>
      </c>
      <c r="C352" s="69" t="s">
        <v>377</v>
      </c>
      <c r="D352" s="47" t="s">
        <v>979</v>
      </c>
      <c r="E352" s="47" t="s">
        <v>400</v>
      </c>
      <c r="F352" s="48">
        <v>4</v>
      </c>
      <c r="G352" s="51" t="s">
        <v>404</v>
      </c>
      <c r="H352" s="52" t="s">
        <v>377</v>
      </c>
      <c r="I352" s="52" t="s">
        <v>960</v>
      </c>
      <c r="J352" s="53">
        <v>2</v>
      </c>
    </row>
    <row r="353" spans="1:10">
      <c r="A353" s="23" t="s">
        <v>916</v>
      </c>
      <c r="B353" s="24" t="s">
        <v>359</v>
      </c>
      <c r="C353" s="69" t="s">
        <v>376</v>
      </c>
      <c r="D353" s="47" t="s">
        <v>979</v>
      </c>
      <c r="E353" s="47" t="s">
        <v>400</v>
      </c>
      <c r="F353" s="48">
        <v>11</v>
      </c>
      <c r="G353" s="51" t="s">
        <v>404</v>
      </c>
      <c r="H353" s="52" t="s">
        <v>377</v>
      </c>
      <c r="I353" s="52" t="s">
        <v>960</v>
      </c>
      <c r="J353" s="53">
        <v>2</v>
      </c>
    </row>
    <row r="354" spans="1:10">
      <c r="A354" s="23" t="s">
        <v>829</v>
      </c>
      <c r="B354" s="24" t="s">
        <v>360</v>
      </c>
      <c r="C354" s="69" t="s">
        <v>378</v>
      </c>
      <c r="D354" s="47" t="s">
        <v>384</v>
      </c>
      <c r="E354" s="47" t="s">
        <v>981</v>
      </c>
      <c r="F354" s="48">
        <v>6</v>
      </c>
      <c r="G354" s="51" t="s">
        <v>403</v>
      </c>
      <c r="H354" s="52" t="s">
        <v>377</v>
      </c>
      <c r="I354" s="52" t="s">
        <v>960</v>
      </c>
      <c r="J354" s="53">
        <v>8</v>
      </c>
    </row>
    <row r="355" spans="1:10">
      <c r="A355" s="23" t="s">
        <v>830</v>
      </c>
      <c r="B355" s="24" t="s">
        <v>359</v>
      </c>
      <c r="C355" s="69" t="s">
        <v>376</v>
      </c>
      <c r="D355" s="47" t="s">
        <v>386</v>
      </c>
      <c r="E355" s="47" t="s">
        <v>400</v>
      </c>
      <c r="F355" s="48">
        <v>8</v>
      </c>
      <c r="G355" s="51" t="s">
        <v>404</v>
      </c>
      <c r="H355" s="52" t="s">
        <v>408</v>
      </c>
      <c r="I355" s="52" t="s">
        <v>960</v>
      </c>
      <c r="J355" s="53">
        <v>6</v>
      </c>
    </row>
    <row r="356" spans="1:10">
      <c r="A356" s="23" t="s">
        <v>831</v>
      </c>
      <c r="B356" s="24" t="s">
        <v>360</v>
      </c>
      <c r="C356" s="69" t="s">
        <v>378</v>
      </c>
      <c r="D356" s="47" t="s">
        <v>384</v>
      </c>
      <c r="E356" s="47" t="s">
        <v>981</v>
      </c>
      <c r="F356" s="48">
        <v>6</v>
      </c>
      <c r="G356" s="51" t="s">
        <v>403</v>
      </c>
      <c r="H356" s="52" t="s">
        <v>407</v>
      </c>
      <c r="I356" s="52" t="s">
        <v>960</v>
      </c>
      <c r="J356" s="53">
        <v>10</v>
      </c>
    </row>
    <row r="357" spans="1:10">
      <c r="A357" s="23" t="s">
        <v>832</v>
      </c>
      <c r="B357" s="24" t="s">
        <v>359</v>
      </c>
      <c r="C357" s="69" t="s">
        <v>376</v>
      </c>
      <c r="D357" s="47" t="s">
        <v>979</v>
      </c>
      <c r="E357" s="47" t="s">
        <v>400</v>
      </c>
      <c r="F357" s="48">
        <v>11</v>
      </c>
      <c r="G357" s="51" t="s">
        <v>404</v>
      </c>
      <c r="H357" s="52" t="s">
        <v>377</v>
      </c>
      <c r="I357" s="52" t="s">
        <v>960</v>
      </c>
      <c r="J357" s="53">
        <v>2</v>
      </c>
    </row>
    <row r="358" spans="1:10">
      <c r="A358" s="23" t="s">
        <v>833</v>
      </c>
      <c r="B358" s="24" t="s">
        <v>360</v>
      </c>
      <c r="C358" s="69" t="s">
        <v>378</v>
      </c>
      <c r="D358" s="47" t="s">
        <v>384</v>
      </c>
      <c r="E358" s="47" t="s">
        <v>981</v>
      </c>
      <c r="F358" s="48">
        <v>6</v>
      </c>
      <c r="G358" s="51" t="s">
        <v>403</v>
      </c>
      <c r="H358" s="52" t="s">
        <v>407</v>
      </c>
      <c r="I358" s="52" t="s">
        <v>982</v>
      </c>
      <c r="J358" s="53">
        <v>9</v>
      </c>
    </row>
    <row r="359" spans="1:10">
      <c r="A359" s="23" t="s">
        <v>834</v>
      </c>
      <c r="B359" s="24" t="s">
        <v>360</v>
      </c>
      <c r="C359" s="69" t="s">
        <v>378</v>
      </c>
      <c r="D359" s="47" t="s">
        <v>384</v>
      </c>
      <c r="E359" s="47" t="s">
        <v>981</v>
      </c>
      <c r="F359" s="48">
        <v>6</v>
      </c>
      <c r="G359" s="51" t="s">
        <v>403</v>
      </c>
      <c r="H359" s="52" t="s">
        <v>407</v>
      </c>
      <c r="I359" s="52" t="s">
        <v>982</v>
      </c>
      <c r="J359" s="53">
        <v>9</v>
      </c>
    </row>
    <row r="360" spans="1:10">
      <c r="A360" s="23" t="s">
        <v>889</v>
      </c>
      <c r="B360" s="24" t="s">
        <v>359</v>
      </c>
      <c r="C360" s="69" t="s">
        <v>376</v>
      </c>
      <c r="D360" s="47" t="s">
        <v>979</v>
      </c>
      <c r="E360" s="47" t="s">
        <v>400</v>
      </c>
      <c r="F360" s="48">
        <v>11</v>
      </c>
      <c r="G360" s="51" t="s">
        <v>404</v>
      </c>
      <c r="H360" s="52" t="s">
        <v>377</v>
      </c>
      <c r="I360" s="52" t="s">
        <v>960</v>
      </c>
      <c r="J360" s="53">
        <v>2</v>
      </c>
    </row>
    <row r="361" spans="1:10">
      <c r="A361" s="23" t="s">
        <v>835</v>
      </c>
      <c r="B361" s="24" t="s">
        <v>360</v>
      </c>
      <c r="C361" s="69" t="s">
        <v>378</v>
      </c>
      <c r="D361" s="47" t="s">
        <v>384</v>
      </c>
      <c r="E361" s="47" t="s">
        <v>981</v>
      </c>
      <c r="F361" s="48">
        <v>6</v>
      </c>
      <c r="G361" s="51" t="s">
        <v>403</v>
      </c>
      <c r="H361" s="52" t="s">
        <v>377</v>
      </c>
      <c r="I361" s="52" t="s">
        <v>960</v>
      </c>
      <c r="J361" s="53">
        <v>8</v>
      </c>
    </row>
    <row r="362" spans="1:10">
      <c r="A362" s="23" t="s">
        <v>836</v>
      </c>
      <c r="B362" s="24" t="s">
        <v>363</v>
      </c>
      <c r="C362" s="69" t="s">
        <v>376</v>
      </c>
      <c r="D362" s="47" t="s">
        <v>386</v>
      </c>
      <c r="E362" s="47" t="s">
        <v>963</v>
      </c>
      <c r="F362" s="48">
        <v>10</v>
      </c>
      <c r="G362" s="51" t="s">
        <v>404</v>
      </c>
      <c r="H362" s="52" t="s">
        <v>407</v>
      </c>
      <c r="I362" s="52" t="s">
        <v>960</v>
      </c>
      <c r="J362" s="53">
        <v>4</v>
      </c>
    </row>
    <row r="363" spans="1:10">
      <c r="A363" s="23" t="s">
        <v>921</v>
      </c>
      <c r="B363" s="24" t="s">
        <v>363</v>
      </c>
      <c r="C363" s="69" t="s">
        <v>376</v>
      </c>
      <c r="D363" s="47" t="s">
        <v>980</v>
      </c>
      <c r="E363" s="47" t="s">
        <v>963</v>
      </c>
      <c r="F363" s="48">
        <v>14</v>
      </c>
      <c r="G363" s="51" t="s">
        <v>404</v>
      </c>
      <c r="H363" s="52" t="s">
        <v>407</v>
      </c>
      <c r="I363" s="52" t="s">
        <v>982</v>
      </c>
      <c r="J363" s="53">
        <v>3</v>
      </c>
    </row>
    <row r="364" spans="1:10">
      <c r="A364" s="23" t="s">
        <v>837</v>
      </c>
      <c r="B364" s="24" t="s">
        <v>359</v>
      </c>
      <c r="C364" s="69" t="s">
        <v>378</v>
      </c>
      <c r="D364" s="47" t="s">
        <v>384</v>
      </c>
      <c r="E364" s="47" t="s">
        <v>981</v>
      </c>
      <c r="F364" s="48">
        <v>6</v>
      </c>
      <c r="G364" s="51" t="s">
        <v>403</v>
      </c>
      <c r="H364" s="52" t="s">
        <v>377</v>
      </c>
      <c r="I364" s="52" t="s">
        <v>960</v>
      </c>
      <c r="J364" s="53">
        <v>8</v>
      </c>
    </row>
    <row r="365" spans="1:10">
      <c r="A365" s="23" t="s">
        <v>917</v>
      </c>
      <c r="B365" s="24" t="s">
        <v>360</v>
      </c>
      <c r="C365" s="69" t="s">
        <v>378</v>
      </c>
      <c r="D365" s="47" t="s">
        <v>384</v>
      </c>
      <c r="E365" s="47" t="s">
        <v>981</v>
      </c>
      <c r="F365" s="48">
        <v>6</v>
      </c>
      <c r="G365" s="51" t="s">
        <v>403</v>
      </c>
      <c r="H365" s="52" t="s">
        <v>407</v>
      </c>
      <c r="I365" s="52" t="s">
        <v>982</v>
      </c>
      <c r="J365" s="53">
        <v>9</v>
      </c>
    </row>
    <row r="366" spans="1:10">
      <c r="A366" s="23" t="s">
        <v>838</v>
      </c>
      <c r="B366" s="24" t="s">
        <v>360</v>
      </c>
      <c r="C366" s="69" t="s">
        <v>378</v>
      </c>
      <c r="D366" s="47" t="s">
        <v>384</v>
      </c>
      <c r="E366" s="47" t="s">
        <v>981</v>
      </c>
      <c r="F366" s="48">
        <v>6</v>
      </c>
      <c r="G366" s="51" t="s">
        <v>403</v>
      </c>
      <c r="H366" s="52" t="s">
        <v>407</v>
      </c>
      <c r="I366" s="52" t="s">
        <v>960</v>
      </c>
      <c r="J366" s="53">
        <v>10</v>
      </c>
    </row>
    <row r="367" spans="1:10">
      <c r="A367" s="23" t="s">
        <v>839</v>
      </c>
      <c r="B367" s="24" t="s">
        <v>360</v>
      </c>
      <c r="C367" s="69" t="s">
        <v>378</v>
      </c>
      <c r="D367" s="47" t="s">
        <v>384</v>
      </c>
      <c r="E367" s="47" t="s">
        <v>981</v>
      </c>
      <c r="F367" s="48">
        <v>6</v>
      </c>
      <c r="G367" s="51" t="s">
        <v>403</v>
      </c>
      <c r="H367" s="52" t="s">
        <v>377</v>
      </c>
      <c r="I367" s="52" t="s">
        <v>982</v>
      </c>
      <c r="J367" s="53">
        <v>7</v>
      </c>
    </row>
    <row r="368" spans="1:10">
      <c r="A368" s="23" t="s">
        <v>840</v>
      </c>
      <c r="B368" s="24" t="s">
        <v>359</v>
      </c>
      <c r="C368" s="69" t="s">
        <v>376</v>
      </c>
      <c r="D368" s="47" t="s">
        <v>979</v>
      </c>
      <c r="E368" s="47" t="s">
        <v>399</v>
      </c>
      <c r="F368" s="48">
        <v>12</v>
      </c>
      <c r="G368" s="51" t="s">
        <v>404</v>
      </c>
      <c r="H368" s="52" t="s">
        <v>377</v>
      </c>
      <c r="I368" s="52" t="s">
        <v>960</v>
      </c>
      <c r="J368" s="53">
        <v>2</v>
      </c>
    </row>
    <row r="369" spans="1:10" ht="15.75" thickBot="1">
      <c r="A369" s="26" t="s">
        <v>841</v>
      </c>
      <c r="B369" s="28" t="s">
        <v>359</v>
      </c>
      <c r="C369" s="70" t="s">
        <v>377</v>
      </c>
      <c r="D369" s="49" t="s">
        <v>386</v>
      </c>
      <c r="E369" s="49" t="s">
        <v>399</v>
      </c>
      <c r="F369" s="50">
        <v>2</v>
      </c>
      <c r="G369" s="54" t="s">
        <v>404</v>
      </c>
      <c r="H369" s="55" t="s">
        <v>377</v>
      </c>
      <c r="I369" s="55" t="s">
        <v>960</v>
      </c>
      <c r="J369" s="56">
        <v>2</v>
      </c>
    </row>
  </sheetData>
  <autoFilter ref="A11:J369">
    <filterColumn colId="5"/>
  </autoFilter>
  <mergeCells count="9">
    <mergeCell ref="A5:F10"/>
    <mergeCell ref="A2:F3"/>
    <mergeCell ref="L17:M17"/>
    <mergeCell ref="L11:M11"/>
    <mergeCell ref="L12:M12"/>
    <mergeCell ref="L13:M13"/>
    <mergeCell ref="L14:M14"/>
    <mergeCell ref="L15:M15"/>
    <mergeCell ref="L16:M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Fine grained cluster analysis</vt:lpstr>
      <vt:lpstr>Coarse grained cluster analysis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Tolland</dc:creator>
  <cp:lastModifiedBy>Tolland</cp:lastModifiedBy>
  <dcterms:created xsi:type="dcterms:W3CDTF">2016-07-20T13:40:39Z</dcterms:created>
  <dcterms:modified xsi:type="dcterms:W3CDTF">2016-10-12T10:39:04Z</dcterms:modified>
</cp:coreProperties>
</file>