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24-pc3\Dropbox\Thesis\Appendices\New Appendices list\"/>
    </mc:Choice>
  </mc:AlternateContent>
  <bookViews>
    <workbookView xWindow="0" yWindow="0" windowWidth="19200" windowHeight="10665"/>
  </bookViews>
  <sheets>
    <sheet name="Title" sheetId="1" r:id="rId1"/>
    <sheet name="EKP-HOM_1" sheetId="2" r:id="rId2"/>
    <sheet name="EKP-HOM_2" sheetId="3" r:id="rId3"/>
    <sheet name="EKP-HET_1" sheetId="4" r:id="rId4"/>
    <sheet name="EKP-HOM_3" sheetId="5" r:id="rId5"/>
    <sheet name="EKP-HOM_4" sheetId="6" r:id="rId6"/>
    <sheet name="EKP-HET_2" sheetId="7" r:id="rId7"/>
    <sheet name="EKP-HOM_5" sheetId="8" r:id="rId8"/>
    <sheet name="EKP-HET_3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5" l="1"/>
  <c r="J55" i="5"/>
  <c r="I55" i="5"/>
  <c r="H55" i="5"/>
  <c r="G55" i="5"/>
  <c r="F55" i="5"/>
  <c r="E55" i="5"/>
  <c r="D55" i="5"/>
  <c r="C55" i="5"/>
  <c r="H78" i="5"/>
  <c r="G78" i="5"/>
  <c r="F78" i="5"/>
  <c r="E78" i="5"/>
  <c r="D78" i="5"/>
  <c r="C78" i="5"/>
  <c r="H66" i="5"/>
  <c r="G66" i="5"/>
  <c r="F66" i="5"/>
  <c r="E66" i="5"/>
  <c r="D66" i="5"/>
  <c r="C66" i="5"/>
  <c r="K61" i="4" l="1"/>
  <c r="J61" i="4"/>
  <c r="I61" i="4"/>
  <c r="H61" i="4"/>
  <c r="G61" i="4"/>
  <c r="F61" i="4"/>
  <c r="E61" i="4"/>
  <c r="D61" i="4"/>
  <c r="C61" i="4"/>
</calcChain>
</file>

<file path=xl/sharedStrings.xml><?xml version="1.0" encoding="utf-8"?>
<sst xmlns="http://schemas.openxmlformats.org/spreadsheetml/2006/main" count="722" uniqueCount="74">
  <si>
    <t>Raw data for Chapter 3 - Development of laboratory analysis and preliminary experiments</t>
  </si>
  <si>
    <t>Appendix H</t>
  </si>
  <si>
    <t>Experiment</t>
  </si>
  <si>
    <t>Major ions</t>
  </si>
  <si>
    <t>NO3</t>
  </si>
  <si>
    <t>Na</t>
  </si>
  <si>
    <t>Cl</t>
  </si>
  <si>
    <t>K</t>
  </si>
  <si>
    <t xml:space="preserve">Voltage </t>
  </si>
  <si>
    <t xml:space="preserve">pH </t>
  </si>
  <si>
    <t>EC</t>
  </si>
  <si>
    <t>EKP-HOM_1</t>
  </si>
  <si>
    <t>EKP-HOM_2</t>
  </si>
  <si>
    <t>EKP-HET_1</t>
  </si>
  <si>
    <t>EKP-HOM_3</t>
  </si>
  <si>
    <t>EKP-HOM_4</t>
  </si>
  <si>
    <t>EKP-HET_2</t>
  </si>
  <si>
    <t>EKP-HOM_5</t>
  </si>
  <si>
    <t>EKP-HET_3</t>
  </si>
  <si>
    <t>EKP-HOM_6</t>
  </si>
  <si>
    <t>EKP-HET_4</t>
  </si>
  <si>
    <t>Detail</t>
  </si>
  <si>
    <t>EK active</t>
  </si>
  <si>
    <t>No EK control</t>
  </si>
  <si>
    <t>Rep 1</t>
  </si>
  <si>
    <t>Rep 2</t>
  </si>
  <si>
    <t>Nitrate</t>
  </si>
  <si>
    <t>0 h</t>
  </si>
  <si>
    <t>4 h</t>
  </si>
  <si>
    <t>21 h</t>
  </si>
  <si>
    <t>28 h</t>
  </si>
  <si>
    <t>45 h</t>
  </si>
  <si>
    <t>69 h</t>
  </si>
  <si>
    <t>CRT</t>
  </si>
  <si>
    <t>ART</t>
  </si>
  <si>
    <t>Chloride</t>
  </si>
  <si>
    <t>Sodium</t>
  </si>
  <si>
    <t>Potassium</t>
  </si>
  <si>
    <t>x</t>
  </si>
  <si>
    <t>Voltage</t>
  </si>
  <si>
    <t>Position</t>
  </si>
  <si>
    <t>full</t>
  </si>
  <si>
    <t>pH</t>
  </si>
  <si>
    <t>Electrical Conductivity</t>
  </si>
  <si>
    <t>NITRATE</t>
  </si>
  <si>
    <t>5 h</t>
  </si>
  <si>
    <t>22 h</t>
  </si>
  <si>
    <t>50 h</t>
  </si>
  <si>
    <t>71 h</t>
  </si>
  <si>
    <t>90 h</t>
  </si>
  <si>
    <t>114 h</t>
  </si>
  <si>
    <t>137 h</t>
  </si>
  <si>
    <t>161 h</t>
  </si>
  <si>
    <t>CHLORIDE</t>
  </si>
  <si>
    <t>SODIUM</t>
  </si>
  <si>
    <t>Tot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</si>
  <si>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</si>
  <si>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</si>
  <si>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</si>
  <si>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</si>
  <si>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</si>
  <si>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</si>
  <si>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</si>
  <si>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</si>
  <si>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</si>
  <si>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</si>
  <si>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t0</t>
  </si>
  <si>
    <t>RT1</t>
  </si>
  <si>
    <t>RT2</t>
  </si>
  <si>
    <t>Active</t>
  </si>
  <si>
    <t>Control</t>
  </si>
  <si>
    <t>n.a.</t>
  </si>
  <si>
    <t>Electrical conductivity</t>
  </si>
  <si>
    <t>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</si>
</sst>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 Light"/>
      <family val="1"/>
      <scheme val="maj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1" xfId="0" applyNumberFormat="1" applyBorder="1"/>
    <xf numFmtId="2" fontId="0" fillId="0" borderId="4" xfId="0" applyNumberFormat="1" applyBorder="1"/>
    <xf numFmtId="0" fontId="0" fillId="0" borderId="0" xfId="0" applyFont="1" applyBorder="1"/>
    <xf numFmtId="2" fontId="0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/>
    <xf numFmtId="0" fontId="0" fillId="0" borderId="1" xfId="0" applyFont="1" applyBorder="1"/>
    <xf numFmtId="2" fontId="0" fillId="0" borderId="1" xfId="0" applyNumberFormat="1" applyFont="1" applyBorder="1"/>
    <xf numFmtId="0" fontId="0" fillId="0" borderId="1" xfId="0" applyFont="1" applyFill="1" applyBorder="1"/>
    <xf numFmtId="2" fontId="0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4" fontId="0" fillId="0" borderId="1" xfId="0" applyNumberFormat="1" applyFont="1" applyBorder="1"/>
    <xf numFmtId="1" fontId="0" fillId="0" borderId="1" xfId="0" applyNumberFormat="1" applyFont="1" applyBorder="1"/>
    <xf numFmtId="0" fontId="0" fillId="0" borderId="0" xfId="0" applyFont="1"/>
    <xf numFmtId="2" fontId="0" fillId="0" borderId="4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0" fillId="0" borderId="0" xfId="0" applyNumberFormat="1" applyFont="1" applyBorder="1"/>
    <xf numFmtId="2" fontId="0" fillId="0" borderId="1" xfId="0" applyNumberFormat="1" applyFont="1" applyBorder="1" applyAlignment="1">
      <alignment horizontal="right"/>
    </xf>
    <xf numFmtId="0" fontId="0" fillId="0" borderId="0" xfId="0" applyFont="1" applyFill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209550</xdr:colOff>
      <xdr:row>4</xdr:row>
      <xdr:rowOff>142875</xdr:rowOff>
    </xdr:from>
    <xdr:ext cx="4621906" cy="781240"/>
    <xdr:sp macro="" textlink="">
      <xdr:nvSpPr>
        <xdr:cNvPr id="2" name="TextBox 1"/>
        <xdr:cNvSpPr txBox="1"/>
      </xdr:nvSpPr>
      <xdr:spPr>
        <a:xfrm>
          <a:off x="6696075" y="1114425"/>
          <a:ext cx="462190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Distance along sediment chamber given</a:t>
          </a:r>
          <a:r>
            <a:rPr lang="en-GB" sz="1100" baseline="0"/>
            <a:t> as normalised distance from cathode</a:t>
          </a:r>
        </a:p>
        <a:p>
          <a:r>
            <a:rPr lang="en-GB" sz="1100" baseline="0"/>
            <a:t>All data from ions given as mg/L</a:t>
          </a:r>
        </a:p>
        <a:p>
          <a:r>
            <a:rPr lang="en-GB" sz="1100" baseline="0"/>
            <a:t>All data given for voltages as V</a:t>
          </a:r>
        </a:p>
        <a:p>
          <a:r>
            <a:rPr lang="en-GB" sz="1100" baseline="0"/>
            <a:t>Electrical Conductivity µS/cm</a:t>
          </a:r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N13" sqref="N13"/>
    </sheetView>
  </sheetViews>
  <sheetFormatPr defaultRowHeight="15" x14ac:dyDescent="0.25"/>
  <cols>
    <col min="2" max="2" width="11.28515625" bestFit="1" customWidth="1"/>
    <col min="3" max="3" width="12.85546875" bestFit="1" customWidth="1"/>
  </cols>
  <sheetData>
    <row r="1" spans="1:10" ht="23.25" x14ac:dyDescent="0.35">
      <c r="A1" s="1" t="s">
        <v>1</v>
      </c>
    </row>
    <row r="2" spans="1:10" ht="23.25" x14ac:dyDescent="0.35">
      <c r="A2" s="1" t="s">
        <v>0</v>
      </c>
    </row>
    <row r="6" spans="1:10" x14ac:dyDescent="0.25">
      <c r="B6" s="34" t="s">
        <v>2</v>
      </c>
      <c r="C6" s="35" t="s">
        <v>21</v>
      </c>
      <c r="D6" s="34" t="s">
        <v>3</v>
      </c>
      <c r="E6" s="34"/>
      <c r="F6" s="34"/>
      <c r="G6" s="34"/>
      <c r="H6" s="34" t="s">
        <v>8</v>
      </c>
      <c r="I6" s="34" t="s">
        <v>9</v>
      </c>
      <c r="J6" s="34" t="s">
        <v>10</v>
      </c>
    </row>
    <row r="7" spans="1:10" x14ac:dyDescent="0.25">
      <c r="B7" s="34"/>
      <c r="C7" s="36"/>
      <c r="D7" s="3" t="s">
        <v>4</v>
      </c>
      <c r="E7" s="3" t="s">
        <v>5</v>
      </c>
      <c r="F7" s="3" t="s">
        <v>6</v>
      </c>
      <c r="G7" s="3" t="s">
        <v>7</v>
      </c>
      <c r="H7" s="34"/>
      <c r="I7" s="34"/>
      <c r="J7" s="34"/>
    </row>
    <row r="8" spans="1:10" x14ac:dyDescent="0.25">
      <c r="B8" s="37" t="s">
        <v>11</v>
      </c>
      <c r="C8" s="5" t="s">
        <v>22</v>
      </c>
      <c r="D8" s="7" t="s">
        <v>38</v>
      </c>
      <c r="E8" s="7" t="s">
        <v>38</v>
      </c>
      <c r="F8" s="7" t="s">
        <v>38</v>
      </c>
      <c r="G8" s="7" t="s">
        <v>38</v>
      </c>
      <c r="H8" s="7" t="s">
        <v>38</v>
      </c>
      <c r="I8" s="7" t="s">
        <v>38</v>
      </c>
      <c r="J8" s="7" t="s">
        <v>38</v>
      </c>
    </row>
    <row r="9" spans="1:10" x14ac:dyDescent="0.25">
      <c r="B9" s="37"/>
      <c r="C9" s="5" t="s">
        <v>23</v>
      </c>
      <c r="D9" s="7" t="s">
        <v>38</v>
      </c>
      <c r="E9" s="7" t="s">
        <v>38</v>
      </c>
      <c r="F9" s="7" t="s">
        <v>38</v>
      </c>
      <c r="G9" s="7" t="s">
        <v>38</v>
      </c>
      <c r="H9" s="7" t="s">
        <v>38</v>
      </c>
      <c r="I9" s="7" t="s">
        <v>38</v>
      </c>
      <c r="J9" s="7" t="s">
        <v>38</v>
      </c>
    </row>
    <row r="10" spans="1:10" x14ac:dyDescent="0.25">
      <c r="B10" s="37" t="s">
        <v>12</v>
      </c>
      <c r="C10" s="5" t="s">
        <v>22</v>
      </c>
      <c r="D10" s="7" t="s">
        <v>38</v>
      </c>
      <c r="E10" s="7" t="s">
        <v>38</v>
      </c>
      <c r="F10" s="7" t="s">
        <v>38</v>
      </c>
      <c r="G10" s="7" t="s">
        <v>38</v>
      </c>
      <c r="H10" s="7" t="s">
        <v>38</v>
      </c>
      <c r="I10" s="7" t="s">
        <v>38</v>
      </c>
      <c r="J10" s="7" t="s">
        <v>38</v>
      </c>
    </row>
    <row r="11" spans="1:10" x14ac:dyDescent="0.25">
      <c r="B11" s="37"/>
      <c r="C11" s="5" t="s">
        <v>23</v>
      </c>
      <c r="D11" s="7" t="s">
        <v>38</v>
      </c>
      <c r="E11" s="7" t="s">
        <v>38</v>
      </c>
      <c r="F11" s="7" t="s">
        <v>38</v>
      </c>
      <c r="G11" s="7" t="s">
        <v>38</v>
      </c>
      <c r="H11" s="7" t="s">
        <v>38</v>
      </c>
      <c r="I11" s="7" t="s">
        <v>38</v>
      </c>
      <c r="J11" s="7" t="s">
        <v>38</v>
      </c>
    </row>
    <row r="12" spans="1:10" x14ac:dyDescent="0.25">
      <c r="B12" s="37" t="s">
        <v>13</v>
      </c>
      <c r="C12" s="5" t="s">
        <v>22</v>
      </c>
      <c r="D12" s="7" t="s">
        <v>38</v>
      </c>
      <c r="E12" s="7" t="s">
        <v>38</v>
      </c>
      <c r="F12" s="7" t="s">
        <v>38</v>
      </c>
      <c r="G12" s="7" t="s">
        <v>38</v>
      </c>
      <c r="H12" s="7" t="s">
        <v>38</v>
      </c>
      <c r="I12" s="7" t="s">
        <v>38</v>
      </c>
      <c r="J12" s="7" t="s">
        <v>38</v>
      </c>
    </row>
    <row r="13" spans="1:10" x14ac:dyDescent="0.25">
      <c r="B13" s="37"/>
      <c r="C13" s="5" t="s">
        <v>23</v>
      </c>
      <c r="D13" s="7" t="s">
        <v>38</v>
      </c>
      <c r="E13" s="7" t="s">
        <v>38</v>
      </c>
      <c r="F13" s="7" t="s">
        <v>38</v>
      </c>
      <c r="G13" s="7" t="s">
        <v>38</v>
      </c>
      <c r="H13" s="7" t="s">
        <v>38</v>
      </c>
      <c r="I13" s="7" t="s">
        <v>38</v>
      </c>
      <c r="J13" s="7" t="s">
        <v>38</v>
      </c>
    </row>
    <row r="14" spans="1:10" x14ac:dyDescent="0.25">
      <c r="B14" s="37" t="s">
        <v>14</v>
      </c>
      <c r="C14" s="5" t="s">
        <v>22</v>
      </c>
      <c r="D14" s="7" t="s">
        <v>38</v>
      </c>
      <c r="E14" s="7"/>
      <c r="F14" s="7" t="s">
        <v>38</v>
      </c>
      <c r="G14" s="7"/>
      <c r="H14" s="7" t="s">
        <v>38</v>
      </c>
      <c r="I14" s="7" t="s">
        <v>38</v>
      </c>
      <c r="J14" s="7"/>
    </row>
    <row r="15" spans="1:10" x14ac:dyDescent="0.25">
      <c r="B15" s="37"/>
      <c r="C15" s="5" t="s">
        <v>23</v>
      </c>
      <c r="D15" s="7" t="s">
        <v>38</v>
      </c>
      <c r="E15" s="7"/>
      <c r="F15" s="7" t="s">
        <v>38</v>
      </c>
      <c r="G15" s="7"/>
      <c r="H15" s="7" t="s">
        <v>38</v>
      </c>
      <c r="I15" s="7" t="s">
        <v>38</v>
      </c>
      <c r="J15" s="7"/>
    </row>
    <row r="16" spans="1:10" x14ac:dyDescent="0.25">
      <c r="B16" s="37" t="s">
        <v>15</v>
      </c>
      <c r="C16" s="4" t="s">
        <v>24</v>
      </c>
      <c r="D16" s="7" t="s">
        <v>38</v>
      </c>
      <c r="E16" s="7"/>
      <c r="F16" s="7"/>
      <c r="G16" s="7"/>
      <c r="H16" s="7" t="s">
        <v>38</v>
      </c>
      <c r="I16" s="7" t="s">
        <v>38</v>
      </c>
      <c r="J16" s="7"/>
    </row>
    <row r="17" spans="2:10" x14ac:dyDescent="0.25">
      <c r="B17" s="37"/>
      <c r="C17" s="4" t="s">
        <v>25</v>
      </c>
      <c r="D17" s="7" t="s">
        <v>38</v>
      </c>
      <c r="E17" s="7"/>
      <c r="F17" s="7"/>
      <c r="G17" s="7"/>
      <c r="H17" s="7" t="s">
        <v>38</v>
      </c>
      <c r="I17" s="7" t="s">
        <v>38</v>
      </c>
      <c r="J17" s="7"/>
    </row>
    <row r="18" spans="2:10" x14ac:dyDescent="0.25">
      <c r="B18" s="37" t="s">
        <v>16</v>
      </c>
      <c r="C18" s="4" t="s">
        <v>24</v>
      </c>
      <c r="D18" s="7" t="s">
        <v>38</v>
      </c>
      <c r="E18" s="7"/>
      <c r="F18" s="7"/>
      <c r="G18" s="7"/>
      <c r="H18" s="7" t="s">
        <v>38</v>
      </c>
      <c r="I18" s="7" t="s">
        <v>38</v>
      </c>
      <c r="J18" s="7"/>
    </row>
    <row r="19" spans="2:10" x14ac:dyDescent="0.25">
      <c r="B19" s="37"/>
      <c r="C19" s="4" t="s">
        <v>25</v>
      </c>
      <c r="D19" s="7" t="s">
        <v>38</v>
      </c>
      <c r="E19" s="7"/>
      <c r="F19" s="7"/>
      <c r="G19" s="7"/>
      <c r="H19" s="7" t="s">
        <v>38</v>
      </c>
      <c r="I19" s="7" t="s">
        <v>38</v>
      </c>
      <c r="J19" s="7"/>
    </row>
    <row r="20" spans="2:10" x14ac:dyDescent="0.25">
      <c r="B20" s="37" t="s">
        <v>17</v>
      </c>
      <c r="C20" s="4" t="s">
        <v>24</v>
      </c>
      <c r="D20" s="7" t="s">
        <v>38</v>
      </c>
      <c r="E20" s="7"/>
      <c r="F20" s="7"/>
      <c r="G20" s="7"/>
      <c r="H20" s="7" t="s">
        <v>38</v>
      </c>
      <c r="I20" s="7" t="s">
        <v>38</v>
      </c>
      <c r="J20" s="7"/>
    </row>
    <row r="21" spans="2:10" x14ac:dyDescent="0.25">
      <c r="B21" s="37"/>
      <c r="C21" s="4" t="s">
        <v>25</v>
      </c>
      <c r="D21" s="7" t="s">
        <v>38</v>
      </c>
      <c r="E21" s="7"/>
      <c r="F21" s="7"/>
      <c r="G21" s="7"/>
      <c r="H21" s="7" t="s">
        <v>38</v>
      </c>
      <c r="I21" s="7" t="s">
        <v>38</v>
      </c>
      <c r="J21" s="7"/>
    </row>
    <row r="22" spans="2:10" x14ac:dyDescent="0.25">
      <c r="B22" s="37" t="s">
        <v>18</v>
      </c>
      <c r="C22" s="4" t="s">
        <v>24</v>
      </c>
      <c r="D22" s="7" t="s">
        <v>38</v>
      </c>
      <c r="E22" s="7"/>
      <c r="F22" s="7"/>
      <c r="G22" s="7"/>
      <c r="H22" s="7" t="s">
        <v>38</v>
      </c>
      <c r="I22" s="7" t="s">
        <v>38</v>
      </c>
      <c r="J22" s="7"/>
    </row>
    <row r="23" spans="2:10" x14ac:dyDescent="0.25">
      <c r="B23" s="37"/>
      <c r="C23" s="4" t="s">
        <v>25</v>
      </c>
      <c r="D23" s="7" t="s">
        <v>38</v>
      </c>
      <c r="E23" s="7"/>
      <c r="F23" s="7"/>
      <c r="G23" s="7"/>
      <c r="H23" s="7" t="s">
        <v>38</v>
      </c>
      <c r="I23" s="7" t="s">
        <v>38</v>
      </c>
      <c r="J23" s="7"/>
    </row>
    <row r="24" spans="2:10" x14ac:dyDescent="0.25">
      <c r="B24" s="38" t="s">
        <v>19</v>
      </c>
      <c r="C24" s="4" t="s">
        <v>24</v>
      </c>
      <c r="D24" s="7" t="s">
        <v>38</v>
      </c>
      <c r="E24" s="7" t="s">
        <v>38</v>
      </c>
      <c r="F24" s="7" t="s">
        <v>38</v>
      </c>
      <c r="G24" s="7"/>
      <c r="H24" s="7" t="s">
        <v>38</v>
      </c>
      <c r="I24" s="7" t="s">
        <v>38</v>
      </c>
      <c r="J24" s="7"/>
    </row>
    <row r="25" spans="2:10" x14ac:dyDescent="0.25">
      <c r="B25" s="38"/>
      <c r="C25" s="4" t="s">
        <v>25</v>
      </c>
      <c r="D25" s="7" t="s">
        <v>38</v>
      </c>
      <c r="E25" s="7" t="s">
        <v>38</v>
      </c>
      <c r="F25" s="7" t="s">
        <v>38</v>
      </c>
      <c r="G25" s="7"/>
      <c r="H25" s="7" t="s">
        <v>38</v>
      </c>
      <c r="I25" s="7" t="s">
        <v>38</v>
      </c>
      <c r="J25" s="7"/>
    </row>
    <row r="26" spans="2:10" x14ac:dyDescent="0.25">
      <c r="B26" s="38" t="s">
        <v>20</v>
      </c>
      <c r="C26" s="4" t="s">
        <v>24</v>
      </c>
      <c r="D26" s="7" t="s">
        <v>38</v>
      </c>
      <c r="E26" s="7" t="s">
        <v>38</v>
      </c>
      <c r="F26" s="7" t="s">
        <v>38</v>
      </c>
      <c r="G26" s="7"/>
      <c r="H26" s="7" t="s">
        <v>38</v>
      </c>
      <c r="I26" s="7" t="s">
        <v>38</v>
      </c>
      <c r="J26" s="7"/>
    </row>
    <row r="27" spans="2:10" x14ac:dyDescent="0.25">
      <c r="B27" s="38"/>
      <c r="C27" s="4" t="s">
        <v>25</v>
      </c>
      <c r="D27" s="7" t="s">
        <v>38</v>
      </c>
      <c r="E27" s="7" t="s">
        <v>38</v>
      </c>
      <c r="F27" s="7" t="s">
        <v>38</v>
      </c>
      <c r="G27" s="7"/>
      <c r="H27" s="7" t="s">
        <v>38</v>
      </c>
      <c r="I27" s="7" t="s">
        <v>38</v>
      </c>
      <c r="J27" s="7"/>
    </row>
    <row r="31" spans="2:10" x14ac:dyDescent="0.25">
      <c r="B31" s="2"/>
      <c r="C31" s="2"/>
    </row>
  </sheetData>
  <mergeCells count="16">
    <mergeCell ref="B22:B23"/>
    <mergeCell ref="B24:B25"/>
    <mergeCell ref="B26:B27"/>
    <mergeCell ref="B14:B15"/>
    <mergeCell ref="B16:B17"/>
    <mergeCell ref="B18:B19"/>
    <mergeCell ref="B20:B21"/>
    <mergeCell ref="C6:C7"/>
    <mergeCell ref="B8:B9"/>
    <mergeCell ref="B10:B11"/>
    <mergeCell ref="B12:B13"/>
    <mergeCell ref="D6:G6"/>
    <mergeCell ref="J6:J7"/>
    <mergeCell ref="I6:I7"/>
    <mergeCell ref="H6:H7"/>
    <mergeCell ref="B6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opLeftCell="A73" zoomScale="70" zoomScaleNormal="70" workbookViewId="0">
      <selection activeCell="J27" sqref="J27:J36"/>
    </sheetView>
  </sheetViews>
  <sheetFormatPr defaultRowHeight="15" x14ac:dyDescent="0.25"/>
  <cols>
    <col min="1" max="16384" width="9.140625" style="13"/>
  </cols>
  <sheetData>
    <row r="1" spans="1:16" x14ac:dyDescent="0.25">
      <c r="A1" s="13" t="s">
        <v>26</v>
      </c>
      <c r="J1" s="13" t="s">
        <v>36</v>
      </c>
    </row>
    <row r="2" spans="1:16" x14ac:dyDescent="0.25">
      <c r="A2" s="13" t="s">
        <v>70</v>
      </c>
      <c r="J2" s="13" t="s">
        <v>70</v>
      </c>
    </row>
    <row r="3" spans="1:16" x14ac:dyDescent="0.25">
      <c r="A3" s="40"/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J3" s="40"/>
      <c r="K3" s="18" t="s">
        <v>27</v>
      </c>
      <c r="L3" s="18" t="s">
        <v>28</v>
      </c>
      <c r="M3" s="18" t="s">
        <v>29</v>
      </c>
      <c r="N3" s="18" t="s">
        <v>30</v>
      </c>
      <c r="O3" s="18" t="s">
        <v>31</v>
      </c>
      <c r="P3" s="18" t="s">
        <v>32</v>
      </c>
    </row>
    <row r="4" spans="1:16" x14ac:dyDescent="0.25">
      <c r="A4" s="19">
        <v>0.93333333333333335</v>
      </c>
      <c r="B4" s="41">
        <v>3.2052</v>
      </c>
      <c r="C4" s="41">
        <v>3.1038000000000001</v>
      </c>
      <c r="D4" s="41">
        <v>3.3037999999999998</v>
      </c>
      <c r="E4" s="21">
        <v>2.9790999999999999</v>
      </c>
      <c r="F4" s="21">
        <v>2.7974999999999999</v>
      </c>
      <c r="G4" s="21">
        <v>2.9062000000000001</v>
      </c>
      <c r="J4" s="19">
        <v>0.93333333333333335</v>
      </c>
      <c r="K4" s="41">
        <v>16.478000000000002</v>
      </c>
      <c r="L4" s="41">
        <v>16.875800000000002</v>
      </c>
      <c r="M4" s="41">
        <v>17.5167</v>
      </c>
      <c r="N4" s="41">
        <v>17.767800000000001</v>
      </c>
      <c r="O4" s="41">
        <v>19.085999999999999</v>
      </c>
      <c r="P4" s="41">
        <v>24.668399999999998</v>
      </c>
    </row>
    <row r="5" spans="1:16" x14ac:dyDescent="0.25">
      <c r="A5" s="19">
        <v>0.82499999999999996</v>
      </c>
      <c r="B5" s="41">
        <v>3.7170999999999998</v>
      </c>
      <c r="C5" s="41">
        <v>3.3891</v>
      </c>
      <c r="D5" s="41">
        <v>3.3496000000000001</v>
      </c>
      <c r="E5" s="21">
        <v>3.3157999999999999</v>
      </c>
      <c r="F5" s="21">
        <v>3.1078999999999999</v>
      </c>
      <c r="G5" s="21">
        <v>3.3182999999999998</v>
      </c>
      <c r="J5" s="19">
        <v>0.82499999999999996</v>
      </c>
      <c r="K5" s="41">
        <v>81.162599999999998</v>
      </c>
      <c r="L5" s="41">
        <v>42.798999999999999</v>
      </c>
      <c r="M5" s="41">
        <v>52.44</v>
      </c>
      <c r="N5" s="41">
        <v>57.045900000000003</v>
      </c>
      <c r="O5" s="41">
        <v>59.662799999999997</v>
      </c>
      <c r="P5" s="41">
        <v>64.275700000000001</v>
      </c>
    </row>
    <row r="6" spans="1:16" x14ac:dyDescent="0.25">
      <c r="A6" s="19">
        <v>0.79166666666666663</v>
      </c>
      <c r="B6" s="41">
        <v>3.84</v>
      </c>
      <c r="C6" s="41">
        <v>3.5871</v>
      </c>
      <c r="D6" s="41">
        <v>3.3915999999999999</v>
      </c>
      <c r="E6" s="21">
        <v>3.4066999999999998</v>
      </c>
      <c r="F6" s="21">
        <v>3.3464</v>
      </c>
      <c r="G6" s="21">
        <v>3.3542999999999998</v>
      </c>
      <c r="J6" s="19">
        <v>0.79166666666666663</v>
      </c>
      <c r="K6" s="41">
        <v>103.27200000000001</v>
      </c>
      <c r="L6" s="41">
        <v>55.771700000000003</v>
      </c>
      <c r="M6" s="41">
        <v>52.087400000000002</v>
      </c>
      <c r="N6" s="41">
        <v>55.571399999999997</v>
      </c>
      <c r="O6" s="41">
        <v>61.434399999999997</v>
      </c>
      <c r="P6" s="41">
        <v>63.292200000000001</v>
      </c>
    </row>
    <row r="7" spans="1:16" x14ac:dyDescent="0.25">
      <c r="A7" s="19">
        <v>0.59166666666666667</v>
      </c>
      <c r="B7" s="41">
        <v>4.5593000000000004</v>
      </c>
      <c r="C7" s="41">
        <v>4.4916999999999998</v>
      </c>
      <c r="D7" s="41">
        <v>4.1165000000000003</v>
      </c>
      <c r="E7" s="21">
        <v>3.7606000000000002</v>
      </c>
      <c r="F7" s="21">
        <v>3.6846000000000001</v>
      </c>
      <c r="G7" s="21">
        <v>3.6223000000000001</v>
      </c>
      <c r="J7" s="19">
        <v>0.59166666666666667</v>
      </c>
      <c r="K7" s="41">
        <v>153.62979999999999</v>
      </c>
      <c r="L7" s="41">
        <v>152.2636</v>
      </c>
      <c r="M7" s="41">
        <v>136.99629999999999</v>
      </c>
      <c r="N7" s="41">
        <v>127.8472</v>
      </c>
      <c r="O7" s="41">
        <v>115.51220000000001</v>
      </c>
      <c r="P7" s="41">
        <v>110.5848</v>
      </c>
    </row>
    <row r="8" spans="1:16" x14ac:dyDescent="0.25">
      <c r="A8" s="19">
        <v>0.46666666666666667</v>
      </c>
      <c r="B8" s="41">
        <v>4.6280999999999999</v>
      </c>
      <c r="C8" s="41">
        <v>4.7706</v>
      </c>
      <c r="D8" s="40"/>
      <c r="E8" s="40"/>
      <c r="F8" s="40"/>
      <c r="G8" s="40"/>
      <c r="J8" s="19">
        <v>0.46666666666666667</v>
      </c>
      <c r="K8" s="41">
        <v>134.71459999999999</v>
      </c>
      <c r="L8" s="41">
        <v>139.32900000000001</v>
      </c>
      <c r="M8" s="42"/>
      <c r="N8" s="42"/>
      <c r="O8" s="42"/>
      <c r="P8" s="42"/>
    </row>
    <row r="9" spans="1:16" x14ac:dyDescent="0.25">
      <c r="A9" s="19">
        <v>0.36666666666666664</v>
      </c>
      <c r="B9" s="41">
        <v>4.3658999999999999</v>
      </c>
      <c r="C9" s="41">
        <v>4.9530000000000003</v>
      </c>
      <c r="D9" s="40"/>
      <c r="E9" s="40"/>
      <c r="F9" s="40"/>
      <c r="G9" s="40"/>
      <c r="J9" s="19">
        <v>0.36666666666666664</v>
      </c>
      <c r="K9" s="41">
        <v>132.49940000000001</v>
      </c>
      <c r="L9" s="41">
        <v>136.82210000000001</v>
      </c>
      <c r="M9" s="42"/>
      <c r="N9" s="42"/>
      <c r="O9" s="42"/>
      <c r="P9" s="42"/>
    </row>
    <row r="10" spans="1:16" x14ac:dyDescent="0.25">
      <c r="A10" s="19">
        <v>0.15833333333333333</v>
      </c>
      <c r="B10" s="41">
        <v>4.2329999999999997</v>
      </c>
      <c r="C10" s="41">
        <v>4.1886000000000001</v>
      </c>
      <c r="D10" s="41">
        <v>6.4114000000000004</v>
      </c>
      <c r="E10" s="21">
        <v>13.0311</v>
      </c>
      <c r="F10" s="21">
        <v>25.298100000000002</v>
      </c>
      <c r="G10" s="21">
        <v>42.490099999999998</v>
      </c>
      <c r="J10" s="19">
        <v>0.15833333333333333</v>
      </c>
      <c r="K10" s="41">
        <v>169.0488</v>
      </c>
      <c r="L10" s="41">
        <v>153.95259999999999</v>
      </c>
      <c r="M10" s="41">
        <v>132.71719999999999</v>
      </c>
      <c r="N10" s="41">
        <v>116.4222</v>
      </c>
      <c r="O10" s="41">
        <v>101.22450000000001</v>
      </c>
      <c r="P10" s="41">
        <v>82.459299999999999</v>
      </c>
    </row>
    <row r="11" spans="1:16" x14ac:dyDescent="0.25">
      <c r="A11" s="18">
        <v>3.3333333333333333E-2</v>
      </c>
      <c r="B11" s="41">
        <v>3.6042999999999998</v>
      </c>
      <c r="C11" s="41">
        <v>50.938099999999999</v>
      </c>
      <c r="D11" s="41">
        <v>71.554599999999994</v>
      </c>
      <c r="E11" s="21">
        <v>70.462199999999996</v>
      </c>
      <c r="F11" s="21">
        <v>69.505300000000005</v>
      </c>
      <c r="G11" s="21">
        <v>69.577200000000005</v>
      </c>
      <c r="J11" s="18">
        <v>3.3333333333333333E-2</v>
      </c>
      <c r="K11" s="41">
        <v>24.377099999999999</v>
      </c>
      <c r="L11" s="41">
        <v>22.962700000000002</v>
      </c>
      <c r="M11" s="41">
        <v>25.302900000000001</v>
      </c>
      <c r="N11" s="41">
        <v>25.474900000000002</v>
      </c>
      <c r="O11" s="41">
        <v>27.477</v>
      </c>
      <c r="P11" s="41">
        <v>29.706900000000001</v>
      </c>
    </row>
    <row r="12" spans="1:16" x14ac:dyDescent="0.25">
      <c r="A12" s="41" t="s">
        <v>33</v>
      </c>
      <c r="B12" s="41">
        <v>119.17619999999999</v>
      </c>
      <c r="C12" s="41">
        <v>74.208399999999997</v>
      </c>
      <c r="D12" s="41">
        <v>72.016199999999998</v>
      </c>
      <c r="E12" s="21">
        <v>70.37</v>
      </c>
      <c r="F12" s="21">
        <v>68.438999999999993</v>
      </c>
      <c r="G12" s="21">
        <v>69.017700000000005</v>
      </c>
      <c r="J12" s="41" t="s">
        <v>33</v>
      </c>
      <c r="K12" s="41">
        <v>13.3515</v>
      </c>
      <c r="L12" s="41">
        <v>21.468900000000001</v>
      </c>
      <c r="M12" s="41">
        <v>24.5166</v>
      </c>
      <c r="N12" s="41">
        <v>24.829000000000001</v>
      </c>
      <c r="O12" s="41">
        <v>26.978400000000001</v>
      </c>
      <c r="P12" s="41">
        <v>29.434899999999999</v>
      </c>
    </row>
    <row r="13" spans="1:16" x14ac:dyDescent="0.25">
      <c r="A13" s="43"/>
      <c r="B13" s="43"/>
      <c r="C13" s="43"/>
      <c r="D13" s="43"/>
      <c r="E13" s="14"/>
      <c r="F13" s="14"/>
      <c r="G13" s="14"/>
      <c r="J13" s="43"/>
      <c r="K13" s="43"/>
      <c r="L13" s="43"/>
      <c r="M13" s="43"/>
      <c r="N13" s="43"/>
      <c r="O13" s="43"/>
      <c r="P13" s="43"/>
    </row>
    <row r="14" spans="1:16" x14ac:dyDescent="0.25">
      <c r="A14" s="43" t="s">
        <v>69</v>
      </c>
      <c r="B14" s="43"/>
      <c r="C14" s="43"/>
      <c r="D14" s="43"/>
      <c r="E14" s="14"/>
      <c r="F14" s="14"/>
      <c r="G14" s="14"/>
      <c r="J14" s="43" t="s">
        <v>69</v>
      </c>
      <c r="K14" s="43"/>
      <c r="L14" s="43"/>
      <c r="M14" s="43"/>
      <c r="N14" s="43"/>
      <c r="O14" s="43"/>
      <c r="P14" s="43"/>
    </row>
    <row r="15" spans="1:16" x14ac:dyDescent="0.25">
      <c r="A15" s="40"/>
      <c r="B15" s="18" t="s">
        <v>27</v>
      </c>
      <c r="C15" s="18" t="s">
        <v>28</v>
      </c>
      <c r="D15" s="18" t="s">
        <v>29</v>
      </c>
      <c r="E15" s="18" t="s">
        <v>30</v>
      </c>
      <c r="F15" s="18" t="s">
        <v>31</v>
      </c>
      <c r="G15" s="18" t="s">
        <v>32</v>
      </c>
      <c r="J15" s="18"/>
      <c r="K15" s="18" t="s">
        <v>27</v>
      </c>
      <c r="L15" s="18" t="s">
        <v>28</v>
      </c>
      <c r="M15" s="18" t="s">
        <v>29</v>
      </c>
      <c r="N15" s="18" t="s">
        <v>30</v>
      </c>
      <c r="O15" s="18" t="s">
        <v>31</v>
      </c>
      <c r="P15" s="18" t="s">
        <v>32</v>
      </c>
    </row>
    <row r="16" spans="1:16" x14ac:dyDescent="0.25">
      <c r="A16" s="19">
        <v>0.93333333333333335</v>
      </c>
      <c r="B16" s="41">
        <v>2.8195000000000001</v>
      </c>
      <c r="C16" s="41">
        <v>3.6549999999999998</v>
      </c>
      <c r="D16" s="41">
        <v>8.5396000000000001</v>
      </c>
      <c r="E16" s="21">
        <v>9.3895999999999997</v>
      </c>
      <c r="F16" s="21">
        <v>14.047700000000001</v>
      </c>
      <c r="G16" s="21">
        <v>33.281100000000002</v>
      </c>
      <c r="J16" s="19">
        <v>0.93333333333333335</v>
      </c>
      <c r="K16" s="41">
        <v>23.9102</v>
      </c>
      <c r="L16" s="41">
        <v>24.500599999999999</v>
      </c>
      <c r="M16" s="41">
        <v>16.638100000000001</v>
      </c>
      <c r="N16" s="41">
        <v>14.705399999999999</v>
      </c>
      <c r="O16" s="41">
        <v>13.648400000000001</v>
      </c>
      <c r="P16" s="41">
        <v>11.6478</v>
      </c>
    </row>
    <row r="17" spans="1:16" x14ac:dyDescent="0.25">
      <c r="A17" s="19">
        <v>0.79166666666666663</v>
      </c>
      <c r="B17" s="41">
        <v>2.7081</v>
      </c>
      <c r="C17" s="41">
        <v>3.4716999999999998</v>
      </c>
      <c r="D17" s="41">
        <v>3.2359</v>
      </c>
      <c r="E17" s="21">
        <v>1.1374</v>
      </c>
      <c r="F17" s="21">
        <v>7.8921000000000001</v>
      </c>
      <c r="G17" s="21">
        <v>49.725700000000003</v>
      </c>
      <c r="J17" s="19">
        <v>0.79166666666666663</v>
      </c>
      <c r="K17" s="41">
        <v>72.672600000000003</v>
      </c>
      <c r="L17" s="41">
        <v>77.570099999999996</v>
      </c>
      <c r="M17" s="41">
        <v>25.9316</v>
      </c>
      <c r="N17" s="41">
        <v>4.5689000000000002</v>
      </c>
      <c r="O17" s="41">
        <v>2.0838000000000001</v>
      </c>
      <c r="P17" s="41">
        <v>4.9832000000000001</v>
      </c>
    </row>
    <row r="18" spans="1:16" x14ac:dyDescent="0.25">
      <c r="A18" s="19">
        <v>0.59166666666666667</v>
      </c>
      <c r="B18" s="41">
        <v>3.7951000000000001</v>
      </c>
      <c r="C18" s="41">
        <v>4.7077999999999998</v>
      </c>
      <c r="D18" s="41">
        <v>3.3311000000000002</v>
      </c>
      <c r="E18" s="21">
        <v>2.7269000000000001</v>
      </c>
      <c r="F18" s="21">
        <v>26.5764</v>
      </c>
      <c r="G18" s="21">
        <v>59.344299999999997</v>
      </c>
      <c r="J18" s="19">
        <v>0.59166666666666667</v>
      </c>
      <c r="K18" s="41">
        <v>86.220600000000005</v>
      </c>
      <c r="L18" s="41">
        <v>105.9577</v>
      </c>
      <c r="M18" s="41">
        <v>43.337299999999999</v>
      </c>
      <c r="N18" s="41">
        <v>16.447299999999998</v>
      </c>
      <c r="O18" s="41">
        <v>9.2096</v>
      </c>
      <c r="P18" s="41">
        <v>8.4605999999999995</v>
      </c>
    </row>
    <row r="19" spans="1:16" x14ac:dyDescent="0.25">
      <c r="A19" s="19">
        <v>0.46666666666666667</v>
      </c>
      <c r="B19" s="41">
        <v>3.9325999999999999</v>
      </c>
      <c r="C19" s="41">
        <v>4.6641000000000004</v>
      </c>
      <c r="D19" s="40"/>
      <c r="E19" s="40"/>
      <c r="F19" s="40"/>
      <c r="G19" s="40"/>
      <c r="J19" s="19">
        <v>0.46666666666666667</v>
      </c>
      <c r="K19" s="41">
        <v>82.858199999999997</v>
      </c>
      <c r="L19" s="41">
        <v>99.699700000000007</v>
      </c>
      <c r="M19" s="42"/>
      <c r="N19" s="42"/>
      <c r="O19" s="42"/>
      <c r="P19" s="42"/>
    </row>
    <row r="20" spans="1:16" x14ac:dyDescent="0.25">
      <c r="A20" s="19">
        <v>0.36666666666666664</v>
      </c>
      <c r="B20" s="41">
        <v>4.2053000000000003</v>
      </c>
      <c r="C20" s="41">
        <v>4.0982000000000003</v>
      </c>
      <c r="D20" s="41">
        <v>46.4557</v>
      </c>
      <c r="E20" s="21">
        <v>92.614500000000007</v>
      </c>
      <c r="F20" s="21">
        <v>30.9224</v>
      </c>
      <c r="G20" s="21">
        <v>28.735600000000002</v>
      </c>
      <c r="J20" s="19">
        <v>0.36666666666666664</v>
      </c>
      <c r="K20" s="41">
        <v>101.7705</v>
      </c>
      <c r="L20" s="41">
        <v>107.2757</v>
      </c>
      <c r="M20" s="41">
        <v>117.6395</v>
      </c>
      <c r="N20" s="41">
        <v>117.39230000000001</v>
      </c>
      <c r="O20" s="41">
        <v>38.607999999999997</v>
      </c>
      <c r="P20" s="41">
        <v>11.0624</v>
      </c>
    </row>
    <row r="21" spans="1:16" x14ac:dyDescent="0.25">
      <c r="A21" s="19">
        <v>0.15833333333333333</v>
      </c>
      <c r="B21" s="41">
        <v>4.0077999999999996</v>
      </c>
      <c r="C21" s="41">
        <v>29.599299999999999</v>
      </c>
      <c r="D21" s="41">
        <v>105.33</v>
      </c>
      <c r="E21" s="21">
        <v>112.5741</v>
      </c>
      <c r="F21" s="21">
        <v>93.459699999999998</v>
      </c>
      <c r="G21" s="21">
        <v>69.046400000000006</v>
      </c>
      <c r="J21" s="19">
        <v>0.15833333333333333</v>
      </c>
      <c r="K21" s="41">
        <v>97.598399999999998</v>
      </c>
      <c r="L21" s="41">
        <v>136.0308</v>
      </c>
      <c r="M21" s="41">
        <v>186.8254</v>
      </c>
      <c r="N21" s="41">
        <v>191.9813</v>
      </c>
      <c r="O21" s="41">
        <v>184.01740000000001</v>
      </c>
      <c r="P21" s="41">
        <v>124.5792</v>
      </c>
    </row>
    <row r="22" spans="1:16" x14ac:dyDescent="0.25">
      <c r="A22" s="18">
        <v>3.3333333333333333E-2</v>
      </c>
      <c r="B22" s="41">
        <v>3.0916999999999999</v>
      </c>
      <c r="C22" s="41">
        <v>61.686500000000002</v>
      </c>
      <c r="D22" s="41">
        <v>57.732300000000002</v>
      </c>
      <c r="E22" s="21">
        <v>53.762099999999997</v>
      </c>
      <c r="F22" s="21">
        <v>52.207900000000002</v>
      </c>
      <c r="G22" s="21">
        <v>43.803400000000003</v>
      </c>
      <c r="J22" s="18">
        <v>3.3333333333333333E-2</v>
      </c>
      <c r="K22" s="41">
        <v>17.1843</v>
      </c>
      <c r="L22" s="41">
        <v>23.557200000000002</v>
      </c>
      <c r="M22" s="41">
        <v>34.573999999999998</v>
      </c>
      <c r="N22" s="41">
        <v>39.548499999999997</v>
      </c>
      <c r="O22" s="41">
        <v>48.896299999999997</v>
      </c>
      <c r="P22" s="41">
        <v>60.900300000000001</v>
      </c>
    </row>
    <row r="23" spans="1:16" x14ac:dyDescent="0.25">
      <c r="A23" s="40" t="s">
        <v>34</v>
      </c>
      <c r="B23" s="41">
        <v>195.24279999999999</v>
      </c>
      <c r="C23" s="41">
        <v>85.651700000000005</v>
      </c>
      <c r="D23" s="41">
        <v>60.7455</v>
      </c>
      <c r="E23" s="21">
        <v>55.834299999999999</v>
      </c>
      <c r="F23" s="21">
        <v>49.698900000000002</v>
      </c>
      <c r="G23" s="21">
        <v>43.653599999999997</v>
      </c>
      <c r="J23" s="40" t="s">
        <v>34</v>
      </c>
      <c r="K23" s="41">
        <v>14.683999999999999</v>
      </c>
      <c r="L23" s="41">
        <v>18.6173</v>
      </c>
      <c r="M23" s="41">
        <v>30.7544</v>
      </c>
      <c r="N23" s="41">
        <v>37.318600000000004</v>
      </c>
      <c r="O23" s="41">
        <v>46.562899999999999</v>
      </c>
      <c r="P23" s="41">
        <v>60.514200000000002</v>
      </c>
    </row>
    <row r="25" spans="1:16" x14ac:dyDescent="0.25">
      <c r="A25" s="44" t="s">
        <v>35</v>
      </c>
      <c r="J25" s="13" t="s">
        <v>37</v>
      </c>
    </row>
    <row r="26" spans="1:16" x14ac:dyDescent="0.25">
      <c r="A26" s="44" t="s">
        <v>70</v>
      </c>
      <c r="J26" s="44" t="s">
        <v>70</v>
      </c>
    </row>
    <row r="27" spans="1:16" x14ac:dyDescent="0.25">
      <c r="A27" s="40"/>
      <c r="B27" s="18" t="s">
        <v>27</v>
      </c>
      <c r="C27" s="18" t="s">
        <v>28</v>
      </c>
      <c r="D27" s="18" t="s">
        <v>29</v>
      </c>
      <c r="E27" s="18" t="s">
        <v>30</v>
      </c>
      <c r="F27" s="18" t="s">
        <v>31</v>
      </c>
      <c r="G27" s="18" t="s">
        <v>32</v>
      </c>
      <c r="J27" s="40"/>
      <c r="K27" s="18" t="s">
        <v>27</v>
      </c>
      <c r="L27" s="18" t="s">
        <v>28</v>
      </c>
      <c r="M27" s="18" t="s">
        <v>29</v>
      </c>
      <c r="N27" s="18" t="s">
        <v>30</v>
      </c>
      <c r="O27" s="18" t="s">
        <v>31</v>
      </c>
      <c r="P27" s="18" t="s">
        <v>32</v>
      </c>
    </row>
    <row r="28" spans="1:16" x14ac:dyDescent="0.25">
      <c r="A28" s="19">
        <v>0.93333333333333335</v>
      </c>
      <c r="B28" s="41">
        <v>13.239599999999999</v>
      </c>
      <c r="C28" s="41">
        <v>12.91</v>
      </c>
      <c r="D28" s="41">
        <v>12.727399999999999</v>
      </c>
      <c r="E28" s="41">
        <v>12.6957</v>
      </c>
      <c r="F28" s="41">
        <v>12.770300000000001</v>
      </c>
      <c r="G28" s="41">
        <v>13.3674</v>
      </c>
      <c r="H28" s="43"/>
      <c r="J28" s="19">
        <v>0.93333333333333335</v>
      </c>
      <c r="K28" s="41">
        <v>1.5758000000000001</v>
      </c>
      <c r="L28" s="41">
        <v>1.1103000000000001</v>
      </c>
      <c r="M28" s="41">
        <v>1.7568999999999999</v>
      </c>
      <c r="N28" s="21">
        <v>1.1556</v>
      </c>
      <c r="O28" s="21">
        <v>1.2668999999999999</v>
      </c>
      <c r="P28" s="21">
        <v>1.3682000000000001</v>
      </c>
    </row>
    <row r="29" spans="1:16" x14ac:dyDescent="0.25">
      <c r="A29" s="19">
        <v>0.82499999999999996</v>
      </c>
      <c r="B29" s="41">
        <v>15.794</v>
      </c>
      <c r="C29" s="41">
        <v>13.995799999999999</v>
      </c>
      <c r="D29" s="41">
        <v>14.648999999999999</v>
      </c>
      <c r="E29" s="41">
        <v>14.1297</v>
      </c>
      <c r="F29" s="41">
        <v>14.632400000000001</v>
      </c>
      <c r="G29" s="41">
        <v>15.163500000000001</v>
      </c>
      <c r="H29" s="43"/>
      <c r="J29" s="19">
        <v>0.82499999999999996</v>
      </c>
      <c r="K29" s="41">
        <v>2.6448</v>
      </c>
      <c r="L29" s="41">
        <v>1.7499</v>
      </c>
      <c r="M29" s="41">
        <v>1.9561999999999999</v>
      </c>
      <c r="N29" s="21">
        <v>1.9995000000000001</v>
      </c>
      <c r="O29" s="21">
        <v>2.0383</v>
      </c>
      <c r="P29" s="21">
        <v>2.1960999999999999</v>
      </c>
    </row>
    <row r="30" spans="1:16" x14ac:dyDescent="0.25">
      <c r="A30" s="19">
        <v>0.79166666666666663</v>
      </c>
      <c r="B30" s="41">
        <v>16.093299999999999</v>
      </c>
      <c r="C30" s="41">
        <v>14.3689</v>
      </c>
      <c r="D30" s="41">
        <v>14.589700000000001</v>
      </c>
      <c r="E30" s="41">
        <v>14.8111</v>
      </c>
      <c r="F30" s="41">
        <v>14.9512</v>
      </c>
      <c r="G30" s="41">
        <v>14.4748</v>
      </c>
      <c r="H30" s="43"/>
      <c r="J30" s="19">
        <v>0.79166666666666663</v>
      </c>
      <c r="K30" s="41">
        <v>2.7864</v>
      </c>
      <c r="L30" s="41">
        <v>1.8584000000000001</v>
      </c>
      <c r="M30" s="41">
        <v>2.0952000000000002</v>
      </c>
      <c r="N30" s="21">
        <v>2.2130999999999998</v>
      </c>
      <c r="O30" s="21">
        <v>2.1452</v>
      </c>
      <c r="P30" s="21">
        <v>2.5365000000000002</v>
      </c>
    </row>
    <row r="31" spans="1:16" x14ac:dyDescent="0.25">
      <c r="A31" s="19">
        <v>0.59166666666666667</v>
      </c>
      <c r="B31" s="41">
        <v>18.791799999999999</v>
      </c>
      <c r="C31" s="41">
        <v>18.383900000000001</v>
      </c>
      <c r="D31" s="41">
        <v>16.8704</v>
      </c>
      <c r="E31" s="41">
        <v>16.4741</v>
      </c>
      <c r="F31" s="41">
        <v>15.9148</v>
      </c>
      <c r="G31" s="41">
        <v>16.640599999999999</v>
      </c>
      <c r="H31" s="43"/>
      <c r="J31" s="19">
        <v>0.59166666666666667</v>
      </c>
      <c r="K31" s="41">
        <v>3.5811999999999999</v>
      </c>
      <c r="L31" s="41">
        <v>3.4062000000000001</v>
      </c>
      <c r="M31" s="41">
        <v>3.5344000000000002</v>
      </c>
      <c r="N31" s="21">
        <v>3.6158999999999999</v>
      </c>
      <c r="O31" s="21">
        <v>3.4832999999999998</v>
      </c>
      <c r="P31" s="21">
        <v>3.5937999999999999</v>
      </c>
    </row>
    <row r="32" spans="1:16" x14ac:dyDescent="0.25">
      <c r="A32" s="19">
        <v>0.46666666666666667</v>
      </c>
      <c r="B32" s="41">
        <v>19.103100000000001</v>
      </c>
      <c r="C32" s="41">
        <v>18.455200000000001</v>
      </c>
      <c r="D32" s="42"/>
      <c r="E32" s="42"/>
      <c r="F32" s="42"/>
      <c r="G32" s="42"/>
      <c r="H32" s="45"/>
      <c r="J32" s="19">
        <v>0.46666666666666667</v>
      </c>
      <c r="K32" s="41">
        <v>2.9620000000000002</v>
      </c>
      <c r="L32" s="41">
        <v>2.9230999999999998</v>
      </c>
      <c r="M32" s="40"/>
      <c r="N32" s="40"/>
      <c r="O32" s="40"/>
      <c r="P32" s="40"/>
    </row>
    <row r="33" spans="1:16" x14ac:dyDescent="0.25">
      <c r="A33" s="19">
        <v>0.36666666666666664</v>
      </c>
      <c r="B33" s="41">
        <v>17.859100000000002</v>
      </c>
      <c r="C33" s="41">
        <v>20.333500000000001</v>
      </c>
      <c r="D33" s="42"/>
      <c r="E33" s="42"/>
      <c r="F33" s="42"/>
      <c r="G33" s="42"/>
      <c r="H33" s="45"/>
      <c r="J33" s="19">
        <v>0.36666666666666664</v>
      </c>
      <c r="K33" s="41">
        <v>2.9358</v>
      </c>
      <c r="L33" s="41">
        <v>2.8605999999999998</v>
      </c>
      <c r="M33" s="40"/>
      <c r="N33" s="40"/>
      <c r="O33" s="40"/>
      <c r="P33" s="40"/>
    </row>
    <row r="34" spans="1:16" x14ac:dyDescent="0.25">
      <c r="A34" s="19">
        <v>0.15833333333333333</v>
      </c>
      <c r="B34" s="41">
        <v>17.668700000000001</v>
      </c>
      <c r="C34" s="41">
        <v>17.297999999999998</v>
      </c>
      <c r="D34" s="41">
        <v>16.043299999999999</v>
      </c>
      <c r="E34" s="41">
        <v>15.412100000000001</v>
      </c>
      <c r="F34" s="41">
        <v>14.792</v>
      </c>
      <c r="G34" s="41">
        <v>15.0877</v>
      </c>
      <c r="H34" s="43"/>
      <c r="J34" s="19">
        <v>0.15833333333333333</v>
      </c>
      <c r="K34" s="41">
        <v>3.2803</v>
      </c>
      <c r="L34" s="41">
        <v>3.3672</v>
      </c>
      <c r="M34" s="41">
        <v>3.6858</v>
      </c>
      <c r="N34" s="21">
        <v>5.0758000000000001</v>
      </c>
      <c r="O34" s="21">
        <v>11.959300000000001</v>
      </c>
      <c r="P34" s="21">
        <v>25.155100000000001</v>
      </c>
    </row>
    <row r="35" spans="1:16" x14ac:dyDescent="0.25">
      <c r="A35" s="18">
        <v>3.3333333333333333E-2</v>
      </c>
      <c r="B35" s="41">
        <v>13.1632</v>
      </c>
      <c r="C35" s="41">
        <v>12.854900000000001</v>
      </c>
      <c r="D35" s="41">
        <v>12.8553</v>
      </c>
      <c r="E35" s="41">
        <v>12.636900000000001</v>
      </c>
      <c r="F35" s="41">
        <v>12.9335</v>
      </c>
      <c r="G35" s="41">
        <v>12.8558</v>
      </c>
      <c r="H35" s="43"/>
      <c r="J35" s="18">
        <v>3.3333333333333333E-2</v>
      </c>
      <c r="K35" s="41">
        <v>2.2385000000000002</v>
      </c>
      <c r="L35" s="41">
        <v>37.836399999999998</v>
      </c>
      <c r="M35" s="41">
        <v>54.295499999999997</v>
      </c>
      <c r="N35" s="21">
        <v>55.259500000000003</v>
      </c>
      <c r="O35" s="21">
        <v>52.866799999999998</v>
      </c>
      <c r="P35" s="21">
        <v>52.5809</v>
      </c>
    </row>
    <row r="36" spans="1:16" x14ac:dyDescent="0.25">
      <c r="A36" s="41" t="s">
        <v>33</v>
      </c>
      <c r="B36" s="41">
        <v>12.2006</v>
      </c>
      <c r="C36" s="41">
        <v>12.602499999999999</v>
      </c>
      <c r="D36" s="41">
        <v>12.590299999999999</v>
      </c>
      <c r="E36" s="41">
        <v>12.714499999999999</v>
      </c>
      <c r="F36" s="41">
        <v>12.593999999999999</v>
      </c>
      <c r="G36" s="41">
        <v>12.842000000000001</v>
      </c>
      <c r="H36" s="43"/>
      <c r="J36" s="41" t="s">
        <v>33</v>
      </c>
      <c r="K36" s="41">
        <v>91.3994</v>
      </c>
      <c r="L36" s="41">
        <v>55.613300000000002</v>
      </c>
      <c r="M36" s="41">
        <v>54.623800000000003</v>
      </c>
      <c r="N36" s="21">
        <v>53.268000000000001</v>
      </c>
      <c r="O36" s="21">
        <v>52.619700000000002</v>
      </c>
      <c r="P36" s="21">
        <v>53.076300000000003</v>
      </c>
    </row>
    <row r="37" spans="1:16" x14ac:dyDescent="0.25">
      <c r="A37" s="43"/>
      <c r="B37" s="43"/>
      <c r="C37" s="43"/>
      <c r="D37" s="43"/>
      <c r="E37" s="43"/>
      <c r="F37" s="43"/>
      <c r="G37" s="43"/>
      <c r="H37" s="43"/>
    </row>
    <row r="38" spans="1:16" x14ac:dyDescent="0.25">
      <c r="A38" s="13" t="s">
        <v>69</v>
      </c>
      <c r="J38" s="13" t="s">
        <v>69</v>
      </c>
    </row>
    <row r="39" spans="1:16" x14ac:dyDescent="0.25">
      <c r="A39" s="18"/>
      <c r="B39" s="18" t="s">
        <v>27</v>
      </c>
      <c r="C39" s="18" t="s">
        <v>28</v>
      </c>
      <c r="D39" s="18" t="s">
        <v>29</v>
      </c>
      <c r="E39" s="18" t="s">
        <v>30</v>
      </c>
      <c r="F39" s="18" t="s">
        <v>31</v>
      </c>
      <c r="G39" s="18" t="s">
        <v>32</v>
      </c>
      <c r="J39" s="40"/>
      <c r="K39" s="18" t="s">
        <v>27</v>
      </c>
      <c r="L39" s="18" t="s">
        <v>28</v>
      </c>
      <c r="M39" s="18" t="s">
        <v>29</v>
      </c>
      <c r="N39" s="18" t="s">
        <v>30</v>
      </c>
      <c r="O39" s="18" t="s">
        <v>31</v>
      </c>
      <c r="P39" s="18" t="s">
        <v>32</v>
      </c>
    </row>
    <row r="40" spans="1:16" x14ac:dyDescent="0.25">
      <c r="A40" s="19">
        <v>0.93333333333333335</v>
      </c>
      <c r="B40" s="41">
        <v>13.9618</v>
      </c>
      <c r="C40" s="41">
        <v>15.5831</v>
      </c>
      <c r="D40" s="41">
        <v>27.814299999999999</v>
      </c>
      <c r="E40" s="41">
        <v>27.814299999999999</v>
      </c>
      <c r="F40" s="41">
        <v>33.039700000000003</v>
      </c>
      <c r="G40" s="41">
        <v>38.657600000000002</v>
      </c>
      <c r="H40" s="43"/>
      <c r="J40" s="19">
        <v>0.93333333333333335</v>
      </c>
      <c r="K40" s="41">
        <v>1.9553</v>
      </c>
      <c r="L40" s="41">
        <v>1.2551000000000001</v>
      </c>
      <c r="M40" s="41">
        <v>0.69489999999999996</v>
      </c>
      <c r="N40" s="21">
        <v>0.60880000000000001</v>
      </c>
      <c r="O40" s="21">
        <v>0.5766</v>
      </c>
      <c r="P40" s="21">
        <v>0.45710000000000001</v>
      </c>
    </row>
    <row r="41" spans="1:16" x14ac:dyDescent="0.25">
      <c r="A41" s="19">
        <v>0.79166666666666663</v>
      </c>
      <c r="B41" s="41">
        <v>12.8155</v>
      </c>
      <c r="C41" s="41">
        <v>15.3287</v>
      </c>
      <c r="D41" s="41">
        <v>4.5037000000000003</v>
      </c>
      <c r="E41" s="41">
        <v>4.5037000000000003</v>
      </c>
      <c r="F41" s="41">
        <v>3.2035999999999998</v>
      </c>
      <c r="G41" s="41">
        <v>9.1954999999999991</v>
      </c>
      <c r="H41" s="43"/>
      <c r="J41" s="19">
        <v>0.79166666666666663</v>
      </c>
      <c r="K41" s="41">
        <v>2.9028999999999998</v>
      </c>
      <c r="L41" s="41">
        <v>2.4735</v>
      </c>
      <c r="M41" s="41">
        <v>1.0747</v>
      </c>
      <c r="N41" s="21">
        <v>0.27</v>
      </c>
      <c r="O41" s="21">
        <v>0.14480000000000001</v>
      </c>
      <c r="P41" s="21">
        <v>0.2077</v>
      </c>
    </row>
    <row r="42" spans="1:16" x14ac:dyDescent="0.25">
      <c r="A42" s="19">
        <v>0.59166666666666667</v>
      </c>
      <c r="B42" s="41">
        <v>17.205200000000001</v>
      </c>
      <c r="C42" s="41">
        <v>21.356200000000001</v>
      </c>
      <c r="D42" s="41">
        <v>12.0375</v>
      </c>
      <c r="E42" s="41">
        <v>12.0375</v>
      </c>
      <c r="F42" s="41">
        <v>7.9184999999999999</v>
      </c>
      <c r="G42" s="41">
        <v>10.8323</v>
      </c>
      <c r="H42" s="43"/>
      <c r="J42" s="19">
        <v>0.59166666666666667</v>
      </c>
      <c r="K42" s="41">
        <v>2.8408000000000002</v>
      </c>
      <c r="L42" s="41">
        <v>3.6246999999999998</v>
      </c>
      <c r="M42" s="41">
        <v>1.4829000000000001</v>
      </c>
      <c r="N42" s="21">
        <v>1.5603</v>
      </c>
      <c r="O42" s="21">
        <v>0.55549999999999999</v>
      </c>
      <c r="P42" s="21">
        <v>0.4829</v>
      </c>
    </row>
    <row r="43" spans="1:16" x14ac:dyDescent="0.25">
      <c r="A43" s="19">
        <v>0.46666666666666667</v>
      </c>
      <c r="B43" s="41">
        <v>16.872199999999999</v>
      </c>
      <c r="C43" s="41">
        <v>20.8127</v>
      </c>
      <c r="D43" s="42"/>
      <c r="E43" s="42"/>
      <c r="F43" s="42"/>
      <c r="G43" s="42"/>
      <c r="H43" s="45"/>
      <c r="J43" s="19">
        <v>0.46666666666666667</v>
      </c>
      <c r="K43" s="41">
        <v>2.8157999999999999</v>
      </c>
      <c r="L43" s="41">
        <v>3.4134000000000002</v>
      </c>
      <c r="M43" s="40"/>
      <c r="N43" s="40"/>
      <c r="O43" s="40"/>
      <c r="P43" s="40"/>
    </row>
    <row r="44" spans="1:16" x14ac:dyDescent="0.25">
      <c r="A44" s="19">
        <v>0.36666666666666664</v>
      </c>
      <c r="B44" s="41">
        <v>19.5977</v>
      </c>
      <c r="C44" s="41">
        <v>17.743600000000001</v>
      </c>
      <c r="D44" s="41">
        <v>16.8169</v>
      </c>
      <c r="E44" s="41">
        <v>16.8169</v>
      </c>
      <c r="F44" s="41">
        <v>6.5423</v>
      </c>
      <c r="G44" s="41">
        <v>4.6475</v>
      </c>
      <c r="H44" s="43"/>
      <c r="J44" s="19">
        <v>0.36666666666666664</v>
      </c>
      <c r="K44" s="41">
        <v>3.9794</v>
      </c>
      <c r="L44" s="41">
        <v>2.7244000000000002</v>
      </c>
      <c r="M44" s="41">
        <v>3.2378</v>
      </c>
      <c r="N44" s="21">
        <v>3.5409000000000002</v>
      </c>
      <c r="O44" s="21">
        <v>1.4504999999999999</v>
      </c>
      <c r="P44" s="21">
        <v>1.4574</v>
      </c>
    </row>
    <row r="45" spans="1:16" x14ac:dyDescent="0.25">
      <c r="A45" s="19">
        <v>0.15833333333333333</v>
      </c>
      <c r="B45" s="41">
        <v>17.6935</v>
      </c>
      <c r="C45" s="41">
        <v>19.9787</v>
      </c>
      <c r="D45" s="41">
        <v>19.6784</v>
      </c>
      <c r="E45" s="41">
        <v>19.6784</v>
      </c>
      <c r="F45" s="41">
        <v>16.437200000000001</v>
      </c>
      <c r="G45" s="41">
        <v>11.261900000000001</v>
      </c>
      <c r="H45" s="43"/>
      <c r="J45" s="19">
        <v>0.15833333333333333</v>
      </c>
      <c r="K45" s="41">
        <v>3.4152</v>
      </c>
      <c r="L45" s="41">
        <v>3.3209</v>
      </c>
      <c r="M45" s="41">
        <v>3.7757999999999998</v>
      </c>
      <c r="N45" s="21">
        <v>3.8639999999999999</v>
      </c>
      <c r="O45" s="21">
        <v>5.8333000000000004</v>
      </c>
      <c r="P45" s="21">
        <v>3.2191999999999998</v>
      </c>
    </row>
    <row r="46" spans="1:16" x14ac:dyDescent="0.25">
      <c r="A46" s="18">
        <v>3.3333333333333333E-2</v>
      </c>
      <c r="B46" s="41">
        <v>13.3818</v>
      </c>
      <c r="C46" s="41">
        <v>11.3127</v>
      </c>
      <c r="D46" s="41">
        <v>9.0617000000000001</v>
      </c>
      <c r="E46" s="41">
        <v>9.0617000000000001</v>
      </c>
      <c r="F46" s="41">
        <v>10.320399999999999</v>
      </c>
      <c r="G46" s="41">
        <v>7.0282999999999998</v>
      </c>
      <c r="H46" s="43"/>
      <c r="J46" s="18">
        <v>3.3333333333333333E-2</v>
      </c>
      <c r="K46" s="41">
        <v>1.6111</v>
      </c>
      <c r="L46" s="41">
        <v>49.256</v>
      </c>
      <c r="M46" s="41">
        <v>55.274500000000003</v>
      </c>
      <c r="N46" s="21">
        <v>54.863599999999998</v>
      </c>
      <c r="O46" s="21">
        <v>53.384599999999999</v>
      </c>
      <c r="P46" s="21">
        <v>54.368899999999996</v>
      </c>
    </row>
    <row r="47" spans="1:16" x14ac:dyDescent="0.25">
      <c r="A47" s="40" t="s">
        <v>34</v>
      </c>
      <c r="B47" s="41">
        <v>11.877800000000001</v>
      </c>
      <c r="C47" s="41">
        <v>11.8133</v>
      </c>
      <c r="D47" s="41">
        <v>9.8361000000000001</v>
      </c>
      <c r="E47" s="41">
        <v>9.8361000000000001</v>
      </c>
      <c r="F47" s="41">
        <v>8.1000999999999994</v>
      </c>
      <c r="G47" s="41">
        <v>6.9844999999999997</v>
      </c>
      <c r="H47" s="43"/>
      <c r="J47" s="40" t="s">
        <v>34</v>
      </c>
      <c r="K47" s="41">
        <v>154.00210000000001</v>
      </c>
      <c r="L47" s="41">
        <v>66.260099999999994</v>
      </c>
      <c r="M47" s="41">
        <v>56.118499999999997</v>
      </c>
      <c r="N47" s="21">
        <v>55.637900000000002</v>
      </c>
      <c r="O47" s="21">
        <v>55.002899999999997</v>
      </c>
      <c r="P47" s="21">
        <v>54.3386</v>
      </c>
    </row>
    <row r="48" spans="1:16" x14ac:dyDescent="0.25">
      <c r="A48" s="46"/>
      <c r="B48" s="43"/>
      <c r="C48" s="43"/>
      <c r="D48" s="43"/>
      <c r="E48" s="43"/>
      <c r="F48" s="43"/>
      <c r="G48" s="43"/>
    </row>
    <row r="50" spans="1:8" x14ac:dyDescent="0.25">
      <c r="A50" s="13" t="s">
        <v>39</v>
      </c>
      <c r="C50" s="16"/>
      <c r="D50" s="16"/>
      <c r="E50" s="16"/>
      <c r="F50" s="16"/>
      <c r="G50" s="16"/>
      <c r="H50" s="16"/>
    </row>
    <row r="51" spans="1:8" x14ac:dyDescent="0.25">
      <c r="A51" s="18" t="s">
        <v>40</v>
      </c>
      <c r="B51" s="18" t="s">
        <v>27</v>
      </c>
      <c r="C51" s="18" t="s">
        <v>28</v>
      </c>
      <c r="D51" s="18" t="s">
        <v>29</v>
      </c>
      <c r="E51" s="18" t="s">
        <v>30</v>
      </c>
      <c r="F51" s="18" t="s">
        <v>31</v>
      </c>
      <c r="G51" s="18" t="s">
        <v>32</v>
      </c>
    </row>
    <row r="52" spans="1:8" ht="15" customHeight="1" x14ac:dyDescent="0.25">
      <c r="A52" s="18">
        <v>1</v>
      </c>
      <c r="B52" s="18">
        <v>8.7899999999999991</v>
      </c>
      <c r="C52" s="18">
        <v>6.7</v>
      </c>
      <c r="D52" s="18">
        <v>4.1100000000000003</v>
      </c>
      <c r="E52" s="18">
        <v>4</v>
      </c>
      <c r="F52" s="18">
        <v>3.01</v>
      </c>
      <c r="G52" s="18">
        <v>3.65</v>
      </c>
    </row>
    <row r="53" spans="1:8" x14ac:dyDescent="0.25">
      <c r="A53" s="18">
        <v>2</v>
      </c>
      <c r="B53" s="18">
        <v>17.84</v>
      </c>
      <c r="C53" s="18">
        <v>14.7</v>
      </c>
      <c r="D53" s="18">
        <v>8.15</v>
      </c>
      <c r="E53" s="18">
        <v>7.28</v>
      </c>
      <c r="F53" s="18">
        <v>5.65</v>
      </c>
      <c r="G53" s="18">
        <v>7.27</v>
      </c>
    </row>
    <row r="54" spans="1:8" x14ac:dyDescent="0.25">
      <c r="A54" s="18">
        <v>3</v>
      </c>
      <c r="B54" s="18">
        <v>24.34</v>
      </c>
      <c r="C54" s="18">
        <v>20.3</v>
      </c>
      <c r="D54" s="18">
        <v>11.5</v>
      </c>
      <c r="E54" s="18">
        <v>10.4</v>
      </c>
      <c r="F54" s="18">
        <v>8.36</v>
      </c>
      <c r="G54" s="18">
        <v>10.88</v>
      </c>
    </row>
    <row r="55" spans="1:8" x14ac:dyDescent="0.25">
      <c r="A55" s="18">
        <v>4</v>
      </c>
      <c r="B55" s="18">
        <v>31.4</v>
      </c>
      <c r="C55" s="18">
        <v>27.05</v>
      </c>
      <c r="D55" s="18">
        <v>15.5</v>
      </c>
      <c r="E55" s="18">
        <v>13.9</v>
      </c>
      <c r="F55" s="18">
        <v>14.41</v>
      </c>
      <c r="G55" s="18">
        <v>16.260000000000002</v>
      </c>
    </row>
    <row r="56" spans="1:8" x14ac:dyDescent="0.25">
      <c r="A56" s="18">
        <v>5</v>
      </c>
      <c r="B56" s="18">
        <v>38.1</v>
      </c>
      <c r="C56" s="18">
        <v>33.700000000000003</v>
      </c>
      <c r="D56" s="18">
        <v>19.850000000000001</v>
      </c>
      <c r="E56" s="18">
        <v>17.82</v>
      </c>
      <c r="F56" s="18">
        <v>16.010000000000002</v>
      </c>
      <c r="G56" s="18">
        <v>31.18</v>
      </c>
    </row>
    <row r="57" spans="1:8" x14ac:dyDescent="0.25">
      <c r="A57" s="18">
        <v>6</v>
      </c>
      <c r="B57" s="18">
        <v>44.3</v>
      </c>
      <c r="C57" s="18">
        <v>39.6</v>
      </c>
      <c r="D57" s="18">
        <v>24.05</v>
      </c>
      <c r="E57" s="18">
        <v>22.38</v>
      </c>
      <c r="F57" s="18">
        <v>24.4</v>
      </c>
      <c r="G57" s="18">
        <v>46.92</v>
      </c>
    </row>
    <row r="58" spans="1:8" x14ac:dyDescent="0.25">
      <c r="A58" s="18">
        <v>7</v>
      </c>
      <c r="B58" s="18">
        <v>53.3</v>
      </c>
      <c r="C58" s="18">
        <v>49.8</v>
      </c>
      <c r="D58" s="18">
        <v>41.2</v>
      </c>
      <c r="E58" s="18">
        <v>47</v>
      </c>
      <c r="F58" s="18">
        <v>59.4</v>
      </c>
      <c r="G58" s="18">
        <v>59.46</v>
      </c>
    </row>
    <row r="59" spans="1:8" x14ac:dyDescent="0.25">
      <c r="A59" s="18" t="s">
        <v>41</v>
      </c>
      <c r="B59" s="18">
        <v>62.3</v>
      </c>
      <c r="C59" s="18">
        <v>62</v>
      </c>
      <c r="D59" s="18">
        <v>62.1</v>
      </c>
      <c r="E59" s="18">
        <v>62.2</v>
      </c>
      <c r="F59" s="18">
        <v>62</v>
      </c>
      <c r="G59" s="18">
        <v>62.7</v>
      </c>
    </row>
    <row r="60" spans="1:8" x14ac:dyDescent="0.25">
      <c r="A60" s="39"/>
      <c r="B60" s="39"/>
    </row>
    <row r="61" spans="1:8" x14ac:dyDescent="0.25">
      <c r="A61" s="13" t="s">
        <v>42</v>
      </c>
    </row>
    <row r="62" spans="1:8" x14ac:dyDescent="0.25">
      <c r="A62" s="13" t="s">
        <v>70</v>
      </c>
    </row>
    <row r="63" spans="1:8" x14ac:dyDescent="0.25">
      <c r="A63" s="18" t="s">
        <v>40</v>
      </c>
      <c r="B63" s="18">
        <v>0</v>
      </c>
      <c r="C63" s="18">
        <v>3.5</v>
      </c>
      <c r="D63" s="18">
        <v>20.98</v>
      </c>
      <c r="E63" s="18">
        <v>27.63</v>
      </c>
      <c r="F63" s="18">
        <v>44.55</v>
      </c>
      <c r="G63" s="18">
        <v>69.02</v>
      </c>
    </row>
    <row r="64" spans="1:8" x14ac:dyDescent="0.25">
      <c r="A64" s="19">
        <v>0.93333333333333335</v>
      </c>
      <c r="B64" s="18">
        <v>8.1</v>
      </c>
      <c r="C64" s="18">
        <v>8.9499999999999993</v>
      </c>
      <c r="D64" s="18">
        <v>8.39</v>
      </c>
      <c r="E64" s="18">
        <v>9.08</v>
      </c>
      <c r="F64" s="18">
        <v>9</v>
      </c>
      <c r="G64" s="18">
        <v>9.43</v>
      </c>
    </row>
    <row r="65" spans="1:7" x14ac:dyDescent="0.25">
      <c r="A65" s="19">
        <v>0.82499999999999996</v>
      </c>
      <c r="B65" s="18">
        <v>9.9</v>
      </c>
      <c r="C65" s="18">
        <v>9.65</v>
      </c>
      <c r="D65" s="18">
        <v>9.7100000000000009</v>
      </c>
      <c r="E65" s="18">
        <v>9.77</v>
      </c>
      <c r="F65" s="18">
        <v>9.77</v>
      </c>
      <c r="G65" s="18">
        <v>9.77</v>
      </c>
    </row>
    <row r="66" spans="1:7" x14ac:dyDescent="0.25">
      <c r="A66" s="19">
        <v>0.79166666666666663</v>
      </c>
      <c r="B66" s="18">
        <v>10.1</v>
      </c>
      <c r="C66" s="18">
        <v>9.66</v>
      </c>
      <c r="D66" s="18">
        <v>9.7200000000000006</v>
      </c>
      <c r="E66" s="18">
        <v>9.8000000000000007</v>
      </c>
      <c r="F66" s="18">
        <v>9.8000000000000007</v>
      </c>
      <c r="G66" s="18">
        <v>9.82</v>
      </c>
    </row>
    <row r="67" spans="1:7" x14ac:dyDescent="0.25">
      <c r="A67" s="19">
        <v>0.59166666666666667</v>
      </c>
      <c r="B67" s="18">
        <v>10.199999999999999</v>
      </c>
      <c r="C67" s="18">
        <v>10.16</v>
      </c>
      <c r="D67" s="18">
        <v>10.01</v>
      </c>
      <c r="E67" s="18">
        <v>10.06</v>
      </c>
      <c r="F67" s="18">
        <v>10.02</v>
      </c>
      <c r="G67" s="18">
        <v>9.98</v>
      </c>
    </row>
    <row r="68" spans="1:7" x14ac:dyDescent="0.25">
      <c r="A68" s="19">
        <v>0.46666666666666667</v>
      </c>
      <c r="B68" s="18">
        <v>9.9499999999999993</v>
      </c>
      <c r="C68" s="18">
        <v>9.23</v>
      </c>
      <c r="D68" s="18"/>
      <c r="E68" s="18"/>
      <c r="F68" s="18"/>
      <c r="G68" s="18"/>
    </row>
    <row r="69" spans="1:7" x14ac:dyDescent="0.25">
      <c r="A69" s="19">
        <v>0.36666666666666664</v>
      </c>
      <c r="B69" s="18">
        <v>10</v>
      </c>
      <c r="C69" s="18">
        <v>9.7799999999999994</v>
      </c>
      <c r="D69" s="18"/>
      <c r="E69" s="18"/>
      <c r="F69" s="18"/>
      <c r="G69" s="18"/>
    </row>
    <row r="70" spans="1:7" x14ac:dyDescent="0.25">
      <c r="A70" s="19">
        <v>0.15833333333333333</v>
      </c>
      <c r="B70" s="18">
        <v>10.199999999999999</v>
      </c>
      <c r="C70" s="18">
        <v>10.1</v>
      </c>
      <c r="D70" s="18">
        <v>9.9</v>
      </c>
      <c r="E70" s="18">
        <v>10.01</v>
      </c>
      <c r="F70" s="18">
        <v>9.2100000000000009</v>
      </c>
      <c r="G70" s="18">
        <v>9.7799999999999994</v>
      </c>
    </row>
    <row r="71" spans="1:7" x14ac:dyDescent="0.25">
      <c r="A71" s="18">
        <v>3.3333333333333333E-2</v>
      </c>
      <c r="B71" s="18">
        <v>9.3000000000000007</v>
      </c>
      <c r="C71" s="18">
        <v>9.0500000000000007</v>
      </c>
      <c r="D71" s="18">
        <v>9.19</v>
      </c>
      <c r="E71" s="18">
        <v>9.3699999999999992</v>
      </c>
      <c r="F71" s="18">
        <v>9.18</v>
      </c>
      <c r="G71" s="18">
        <v>9.19</v>
      </c>
    </row>
    <row r="72" spans="1:7" x14ac:dyDescent="0.25">
      <c r="A72" s="41" t="s">
        <v>33</v>
      </c>
      <c r="B72" s="18">
        <v>7.8</v>
      </c>
      <c r="C72" s="18">
        <v>9.11</v>
      </c>
      <c r="D72" s="18">
        <v>9.2799999999999994</v>
      </c>
      <c r="E72" s="18">
        <v>9.44</v>
      </c>
      <c r="F72" s="18">
        <v>9.31</v>
      </c>
      <c r="G72" s="18">
        <v>9.18</v>
      </c>
    </row>
    <row r="73" spans="1:7" x14ac:dyDescent="0.25">
      <c r="A73" s="43"/>
    </row>
    <row r="74" spans="1:7" x14ac:dyDescent="0.25">
      <c r="A74" s="43" t="s">
        <v>69</v>
      </c>
    </row>
    <row r="75" spans="1:7" x14ac:dyDescent="0.25">
      <c r="A75" s="41"/>
      <c r="B75" s="18">
        <v>0</v>
      </c>
      <c r="C75" s="18">
        <v>3.5</v>
      </c>
      <c r="D75" s="18">
        <v>20.98</v>
      </c>
      <c r="E75" s="18">
        <v>27.63</v>
      </c>
      <c r="F75" s="18">
        <v>44.55</v>
      </c>
      <c r="G75" s="18">
        <v>69.02</v>
      </c>
    </row>
    <row r="76" spans="1:7" x14ac:dyDescent="0.25">
      <c r="A76" s="19">
        <v>0.93333333333333335</v>
      </c>
      <c r="B76" s="20">
        <v>7.42</v>
      </c>
      <c r="C76" s="20">
        <v>6.35</v>
      </c>
      <c r="D76" s="20">
        <v>2.88</v>
      </c>
      <c r="E76" s="20">
        <v>2.71</v>
      </c>
      <c r="F76" s="20">
        <v>2.58</v>
      </c>
      <c r="G76" s="20">
        <v>2.41</v>
      </c>
    </row>
    <row r="77" spans="1:7" x14ac:dyDescent="0.25">
      <c r="A77" s="19">
        <v>0.79166666666666663</v>
      </c>
      <c r="B77" s="18"/>
      <c r="C77" s="20">
        <v>9.66</v>
      </c>
      <c r="D77" s="18">
        <v>7.35</v>
      </c>
      <c r="E77" s="18">
        <v>5.76</v>
      </c>
      <c r="F77" s="18">
        <v>3.6</v>
      </c>
      <c r="G77" s="18">
        <v>2.73</v>
      </c>
    </row>
    <row r="78" spans="1:7" x14ac:dyDescent="0.25">
      <c r="A78" s="19">
        <v>0.59166666666666667</v>
      </c>
      <c r="B78" s="18">
        <v>9.74</v>
      </c>
      <c r="C78" s="20">
        <v>9.5500000000000007</v>
      </c>
      <c r="D78" s="18">
        <v>9.52</v>
      </c>
      <c r="E78" s="18">
        <v>9.57</v>
      </c>
      <c r="F78" s="18">
        <v>9.31</v>
      </c>
      <c r="G78" s="18">
        <v>2.93</v>
      </c>
    </row>
    <row r="79" spans="1:7" x14ac:dyDescent="0.25">
      <c r="A79" s="19">
        <v>0.46666666666666667</v>
      </c>
      <c r="B79" s="18">
        <v>9.6999999999999993</v>
      </c>
      <c r="C79" s="20">
        <v>9.25</v>
      </c>
      <c r="D79" s="18"/>
      <c r="E79" s="18"/>
      <c r="F79" s="18"/>
      <c r="G79" s="18"/>
    </row>
    <row r="80" spans="1:7" x14ac:dyDescent="0.25">
      <c r="A80" s="19">
        <v>0.36666666666666664</v>
      </c>
      <c r="B80" s="18">
        <v>9.85</v>
      </c>
      <c r="C80" s="20">
        <v>9.75</v>
      </c>
      <c r="D80" s="18">
        <v>9.66</v>
      </c>
      <c r="E80" s="18">
        <v>9.57</v>
      </c>
      <c r="F80" s="18">
        <v>9.94</v>
      </c>
      <c r="G80" s="18">
        <v>11.05</v>
      </c>
    </row>
    <row r="81" spans="1:7" x14ac:dyDescent="0.25">
      <c r="A81" s="19">
        <v>0.15833333333333333</v>
      </c>
      <c r="B81" s="18">
        <v>9.92</v>
      </c>
      <c r="C81" s="20">
        <v>9.73</v>
      </c>
      <c r="D81" s="18">
        <v>11.04</v>
      </c>
      <c r="E81" s="18">
        <v>11.42</v>
      </c>
      <c r="F81" s="18">
        <v>11.45</v>
      </c>
      <c r="G81" s="18">
        <v>11.62</v>
      </c>
    </row>
    <row r="82" spans="1:7" x14ac:dyDescent="0.25">
      <c r="A82" s="18">
        <v>3.3333333333333333E-2</v>
      </c>
      <c r="B82" s="18">
        <v>8.6999999999999993</v>
      </c>
      <c r="C82" s="18">
        <v>9.89</v>
      </c>
      <c r="D82" s="18">
        <v>10.95</v>
      </c>
      <c r="E82" s="18">
        <v>11.15</v>
      </c>
      <c r="F82" s="18">
        <v>11.27</v>
      </c>
      <c r="G82" s="18">
        <v>11.48</v>
      </c>
    </row>
    <row r="83" spans="1:7" x14ac:dyDescent="0.25">
      <c r="A83" s="40" t="s">
        <v>34</v>
      </c>
      <c r="B83" s="18">
        <v>8</v>
      </c>
      <c r="C83" s="18">
        <v>9.68</v>
      </c>
      <c r="D83" s="18">
        <v>10.9</v>
      </c>
      <c r="E83" s="18">
        <v>11.15</v>
      </c>
      <c r="F83" s="18">
        <v>11.33</v>
      </c>
      <c r="G83" s="18">
        <v>11.51</v>
      </c>
    </row>
    <row r="85" spans="1:7" x14ac:dyDescent="0.25">
      <c r="A85" s="17" t="s">
        <v>43</v>
      </c>
    </row>
    <row r="86" spans="1:7" x14ac:dyDescent="0.25">
      <c r="A86" s="13" t="s">
        <v>70</v>
      </c>
    </row>
    <row r="87" spans="1:7" x14ac:dyDescent="0.25">
      <c r="A87" s="18" t="s">
        <v>40</v>
      </c>
      <c r="B87" s="18">
        <v>0</v>
      </c>
      <c r="C87" s="18">
        <v>3.5</v>
      </c>
      <c r="D87" s="18">
        <v>20.98</v>
      </c>
      <c r="E87" s="18">
        <v>27.63</v>
      </c>
      <c r="F87" s="18">
        <v>44.55</v>
      </c>
      <c r="G87" s="18">
        <v>69.02</v>
      </c>
    </row>
    <row r="88" spans="1:7" x14ac:dyDescent="0.25">
      <c r="A88" s="19">
        <v>0.93333333333333335</v>
      </c>
      <c r="B88" s="18">
        <v>206</v>
      </c>
      <c r="C88" s="20">
        <v>195</v>
      </c>
      <c r="D88" s="18">
        <v>203</v>
      </c>
      <c r="E88" s="18">
        <v>200</v>
      </c>
      <c r="F88" s="18">
        <v>210</v>
      </c>
      <c r="G88" s="18">
        <v>220</v>
      </c>
    </row>
    <row r="89" spans="1:7" x14ac:dyDescent="0.25">
      <c r="A89" s="19">
        <v>0.82499999999999996</v>
      </c>
      <c r="B89" s="18">
        <v>370</v>
      </c>
      <c r="C89" s="20">
        <v>270</v>
      </c>
      <c r="D89" s="18">
        <v>300</v>
      </c>
      <c r="E89" s="18">
        <v>315</v>
      </c>
      <c r="F89" s="18">
        <v>325</v>
      </c>
      <c r="G89" s="18">
        <v>339</v>
      </c>
    </row>
    <row r="90" spans="1:7" x14ac:dyDescent="0.25">
      <c r="A90" s="19">
        <v>0.79166666666666663</v>
      </c>
      <c r="B90" s="18">
        <v>445</v>
      </c>
      <c r="C90" s="20">
        <v>290</v>
      </c>
      <c r="D90" s="18">
        <v>303</v>
      </c>
      <c r="E90" s="18">
        <v>312</v>
      </c>
      <c r="F90" s="18">
        <v>320</v>
      </c>
      <c r="G90" s="18">
        <v>338</v>
      </c>
    </row>
    <row r="91" spans="1:7" x14ac:dyDescent="0.25">
      <c r="A91" s="19">
        <v>0.59166666666666667</v>
      </c>
      <c r="B91" s="18">
        <v>520</v>
      </c>
      <c r="C91" s="20">
        <v>500</v>
      </c>
      <c r="D91" s="18">
        <v>465</v>
      </c>
      <c r="E91" s="18">
        <v>448</v>
      </c>
      <c r="F91" s="18">
        <v>427</v>
      </c>
      <c r="G91" s="18">
        <v>427</v>
      </c>
    </row>
    <row r="92" spans="1:7" x14ac:dyDescent="0.25">
      <c r="A92" s="19">
        <v>0.46666666666666667</v>
      </c>
      <c r="B92" s="18">
        <v>560</v>
      </c>
      <c r="C92" s="20">
        <v>485</v>
      </c>
      <c r="D92" s="18"/>
      <c r="E92" s="18"/>
      <c r="F92" s="18"/>
      <c r="G92" s="18"/>
    </row>
    <row r="93" spans="1:7" x14ac:dyDescent="0.25">
      <c r="A93" s="19">
        <v>0.36666666666666664</v>
      </c>
      <c r="B93" s="18">
        <v>490</v>
      </c>
      <c r="C93" s="20">
        <v>485</v>
      </c>
      <c r="D93" s="18">
        <v>443</v>
      </c>
      <c r="E93" s="18"/>
      <c r="F93" s="18"/>
      <c r="G93" s="18"/>
    </row>
    <row r="94" spans="1:7" x14ac:dyDescent="0.25">
      <c r="A94" s="19">
        <v>0.15833333333333333</v>
      </c>
      <c r="B94" s="18">
        <v>550</v>
      </c>
      <c r="C94" s="20">
        <v>508</v>
      </c>
      <c r="D94" s="18">
        <v>437</v>
      </c>
      <c r="E94" s="18">
        <v>431</v>
      </c>
      <c r="F94" s="18">
        <v>420</v>
      </c>
      <c r="G94" s="18">
        <v>412</v>
      </c>
    </row>
    <row r="95" spans="1:7" x14ac:dyDescent="0.25">
      <c r="A95" s="18">
        <v>3.3333333333333333E-2</v>
      </c>
      <c r="B95" s="18">
        <v>220</v>
      </c>
      <c r="C95" s="20">
        <v>312</v>
      </c>
      <c r="D95" s="18">
        <v>336</v>
      </c>
      <c r="E95" s="18">
        <v>362</v>
      </c>
      <c r="F95" s="18">
        <v>360</v>
      </c>
      <c r="G95" s="18">
        <v>362</v>
      </c>
    </row>
    <row r="96" spans="1:7" x14ac:dyDescent="0.25">
      <c r="A96" s="41" t="s">
        <v>33</v>
      </c>
      <c r="B96" s="18">
        <v>420</v>
      </c>
      <c r="C96" s="20">
        <v>353</v>
      </c>
      <c r="D96" s="18">
        <v>340</v>
      </c>
      <c r="E96" s="18">
        <v>352</v>
      </c>
      <c r="F96" s="18">
        <v>368</v>
      </c>
      <c r="G96" s="18">
        <v>362</v>
      </c>
    </row>
    <row r="97" spans="1:7" x14ac:dyDescent="0.25">
      <c r="C97" s="17"/>
    </row>
    <row r="98" spans="1:7" x14ac:dyDescent="0.25">
      <c r="A98" s="13" t="s">
        <v>69</v>
      </c>
      <c r="C98" s="17"/>
    </row>
    <row r="99" spans="1:7" x14ac:dyDescent="0.25">
      <c r="A99" s="18"/>
      <c r="B99" s="18">
        <v>0</v>
      </c>
      <c r="C99" s="18">
        <v>3.5</v>
      </c>
      <c r="D99" s="18">
        <v>20.98</v>
      </c>
      <c r="E99" s="18">
        <v>27.63</v>
      </c>
      <c r="F99" s="18">
        <v>44.55</v>
      </c>
      <c r="G99" s="18">
        <v>69.02</v>
      </c>
    </row>
    <row r="100" spans="1:7" x14ac:dyDescent="0.25">
      <c r="A100" s="19">
        <v>0.93333333333333335</v>
      </c>
      <c r="B100" s="20">
        <v>323</v>
      </c>
      <c r="C100" s="18">
        <v>210</v>
      </c>
      <c r="D100" s="20">
        <v>465</v>
      </c>
      <c r="E100" s="20">
        <v>600</v>
      </c>
      <c r="F100" s="20">
        <v>780</v>
      </c>
      <c r="G100" s="20">
        <v>968</v>
      </c>
    </row>
    <row r="101" spans="1:7" x14ac:dyDescent="0.25">
      <c r="A101" s="19">
        <v>0.79166666666666663</v>
      </c>
      <c r="B101" s="18"/>
      <c r="C101" s="18">
        <v>347</v>
      </c>
      <c r="D101" s="18">
        <v>363</v>
      </c>
      <c r="E101" s="18">
        <v>110</v>
      </c>
      <c r="F101" s="18">
        <v>126</v>
      </c>
      <c r="G101" s="18">
        <v>580</v>
      </c>
    </row>
    <row r="102" spans="1:7" x14ac:dyDescent="0.25">
      <c r="A102" s="19">
        <v>0.59166666666666667</v>
      </c>
      <c r="B102" s="18">
        <v>580</v>
      </c>
      <c r="C102" s="18">
        <v>396</v>
      </c>
      <c r="D102" s="18">
        <v>345</v>
      </c>
      <c r="E102" s="18">
        <v>310</v>
      </c>
      <c r="F102" s="18">
        <v>277</v>
      </c>
      <c r="G102" s="18">
        <v>348</v>
      </c>
    </row>
    <row r="103" spans="1:7" x14ac:dyDescent="0.25">
      <c r="A103" s="19">
        <v>0.46666666666666667</v>
      </c>
      <c r="B103" s="18">
        <v>510</v>
      </c>
      <c r="C103" s="18"/>
      <c r="D103" s="18"/>
      <c r="E103" s="18"/>
      <c r="F103" s="18"/>
      <c r="G103" s="18"/>
    </row>
    <row r="104" spans="1:7" x14ac:dyDescent="0.25">
      <c r="A104" s="19">
        <v>0.36666666666666664</v>
      </c>
      <c r="B104" s="18">
        <v>450</v>
      </c>
      <c r="C104" s="18">
        <v>393</v>
      </c>
      <c r="D104" s="18">
        <v>438</v>
      </c>
      <c r="E104" s="18">
        <v>465</v>
      </c>
      <c r="F104" s="18">
        <v>326</v>
      </c>
      <c r="G104" s="18">
        <v>406</v>
      </c>
    </row>
    <row r="105" spans="1:7" x14ac:dyDescent="0.25">
      <c r="A105" s="19">
        <v>0.15833333333333333</v>
      </c>
      <c r="B105" s="18">
        <v>440</v>
      </c>
      <c r="C105" s="18">
        <v>462</v>
      </c>
      <c r="D105" s="18">
        <v>650</v>
      </c>
      <c r="E105" s="18">
        <v>690</v>
      </c>
      <c r="F105" s="18">
        <v>750</v>
      </c>
      <c r="G105" s="18">
        <v>733</v>
      </c>
    </row>
    <row r="106" spans="1:7" x14ac:dyDescent="0.25">
      <c r="A106" s="18">
        <v>3.3333333333333333E-2</v>
      </c>
      <c r="B106" s="18">
        <v>552</v>
      </c>
      <c r="C106" s="18">
        <v>321</v>
      </c>
      <c r="D106" s="18">
        <v>417</v>
      </c>
      <c r="E106" s="18">
        <v>440</v>
      </c>
      <c r="F106" s="18">
        <v>486</v>
      </c>
      <c r="G106" s="18">
        <v>590</v>
      </c>
    </row>
    <row r="107" spans="1:7" x14ac:dyDescent="0.25">
      <c r="A107" s="40" t="s">
        <v>34</v>
      </c>
      <c r="B107" s="18">
        <v>570</v>
      </c>
      <c r="C107" s="18">
        <v>348</v>
      </c>
      <c r="D107" s="18">
        <v>398</v>
      </c>
      <c r="E107" s="18">
        <v>435</v>
      </c>
      <c r="F107" s="18">
        <v>506</v>
      </c>
      <c r="G107" s="18">
        <v>630</v>
      </c>
    </row>
  </sheetData>
  <mergeCells count="1">
    <mergeCell ref="A60:B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A40" zoomScale="55" zoomScaleNormal="55" workbookViewId="0">
      <selection activeCell="P77" sqref="P77"/>
    </sheetView>
  </sheetViews>
  <sheetFormatPr defaultRowHeight="15" x14ac:dyDescent="0.25"/>
  <cols>
    <col min="1" max="16384" width="9.140625" style="17"/>
  </cols>
  <sheetData>
    <row r="1" spans="1:24" ht="15.75" x14ac:dyDescent="0.25">
      <c r="A1" s="22" t="s">
        <v>44</v>
      </c>
      <c r="B1" s="22"/>
      <c r="C1" s="22"/>
      <c r="D1" s="22"/>
      <c r="E1" s="22"/>
      <c r="F1" s="22"/>
      <c r="G1" s="22"/>
      <c r="N1" s="17" t="s">
        <v>54</v>
      </c>
    </row>
    <row r="2" spans="1:24" ht="15.75" x14ac:dyDescent="0.25">
      <c r="A2" s="22" t="s">
        <v>70</v>
      </c>
      <c r="B2" s="22"/>
      <c r="C2" s="22"/>
      <c r="D2" s="22"/>
      <c r="E2" s="22"/>
      <c r="F2" s="22"/>
      <c r="G2" s="22"/>
      <c r="N2" s="17" t="s">
        <v>70</v>
      </c>
    </row>
    <row r="3" spans="1:24" ht="15.75" x14ac:dyDescent="0.25">
      <c r="A3" s="24"/>
      <c r="B3" s="25" t="s">
        <v>27</v>
      </c>
      <c r="C3" s="25" t="s">
        <v>45</v>
      </c>
      <c r="D3" s="25" t="s">
        <v>46</v>
      </c>
      <c r="E3" s="25" t="s">
        <v>30</v>
      </c>
      <c r="F3" s="25" t="s">
        <v>47</v>
      </c>
      <c r="G3" s="25" t="s">
        <v>48</v>
      </c>
      <c r="H3" s="25" t="s">
        <v>49</v>
      </c>
      <c r="I3" s="25" t="s">
        <v>50</v>
      </c>
      <c r="J3" s="25" t="s">
        <v>51</v>
      </c>
      <c r="K3" s="25" t="s">
        <v>52</v>
      </c>
      <c r="N3" s="24"/>
      <c r="O3" s="25" t="s">
        <v>27</v>
      </c>
      <c r="P3" s="25" t="s">
        <v>45</v>
      </c>
      <c r="Q3" s="25" t="s">
        <v>46</v>
      </c>
      <c r="R3" s="25" t="s">
        <v>30</v>
      </c>
      <c r="S3" s="25" t="s">
        <v>47</v>
      </c>
      <c r="T3" s="25" t="s">
        <v>48</v>
      </c>
      <c r="U3" s="25" t="s">
        <v>49</v>
      </c>
      <c r="V3" s="25" t="s">
        <v>50</v>
      </c>
      <c r="W3" s="25" t="s">
        <v>51</v>
      </c>
      <c r="X3" s="25" t="s">
        <v>52</v>
      </c>
    </row>
    <row r="4" spans="1:24" x14ac:dyDescent="0.25">
      <c r="A4" s="26">
        <v>0.93333333333333335</v>
      </c>
      <c r="B4" s="27">
        <v>3.1547999999999998</v>
      </c>
      <c r="C4" s="27">
        <v>15.5891</v>
      </c>
      <c r="D4" s="27">
        <v>56.404699999999998</v>
      </c>
      <c r="E4" s="27">
        <v>59.3626</v>
      </c>
      <c r="F4" s="27">
        <v>56.762999999999998</v>
      </c>
      <c r="G4" s="27">
        <v>53.169600000000003</v>
      </c>
      <c r="H4" s="27">
        <v>52.264899999999997</v>
      </c>
      <c r="I4" s="27">
        <v>46.539000000000001</v>
      </c>
      <c r="J4" s="27">
        <v>46.244900000000001</v>
      </c>
      <c r="K4" s="27">
        <v>46.173400000000001</v>
      </c>
      <c r="N4" s="26">
        <v>0.93333333333333335</v>
      </c>
      <c r="O4" s="27">
        <v>11.6637</v>
      </c>
      <c r="P4" s="27">
        <v>9.2270000000000003</v>
      </c>
      <c r="Q4" s="27">
        <v>10.3375</v>
      </c>
      <c r="R4" s="27">
        <v>10.8459</v>
      </c>
      <c r="S4" s="27">
        <v>11.0397</v>
      </c>
      <c r="T4" s="27">
        <v>11.1905</v>
      </c>
      <c r="U4" s="27">
        <v>11.725199999999999</v>
      </c>
      <c r="V4" s="27">
        <v>14.2798</v>
      </c>
      <c r="W4" s="27">
        <v>15.0082</v>
      </c>
      <c r="X4" s="27">
        <v>15.821</v>
      </c>
    </row>
    <row r="5" spans="1:24" x14ac:dyDescent="0.25">
      <c r="A5" s="26">
        <v>0.82499999999999996</v>
      </c>
      <c r="B5" s="27">
        <v>3.2818000000000001</v>
      </c>
      <c r="C5" s="27">
        <v>3.1886999999999999</v>
      </c>
      <c r="D5" s="27">
        <v>29.572500000000002</v>
      </c>
      <c r="E5" s="27">
        <v>43.449599999999997</v>
      </c>
      <c r="F5" s="27">
        <v>54.080599999999997</v>
      </c>
      <c r="G5" s="27">
        <v>55.415599999999998</v>
      </c>
      <c r="H5" s="27">
        <v>53.596400000000003</v>
      </c>
      <c r="I5" s="27">
        <v>45.138800000000003</v>
      </c>
      <c r="J5" s="27">
        <v>43.002600000000001</v>
      </c>
      <c r="K5" s="27">
        <v>40.3812</v>
      </c>
      <c r="N5" s="26">
        <v>0.82499999999999996</v>
      </c>
      <c r="O5" s="27">
        <v>18.5124</v>
      </c>
      <c r="P5" s="27">
        <v>10.582700000000001</v>
      </c>
      <c r="Q5" s="27">
        <v>12.5922</v>
      </c>
      <c r="R5" s="27">
        <v>14.8872</v>
      </c>
      <c r="S5" s="27">
        <v>15.241199999999999</v>
      </c>
      <c r="T5" s="27">
        <v>16.362200000000001</v>
      </c>
      <c r="U5" s="27">
        <v>16.4879</v>
      </c>
      <c r="V5" s="27">
        <v>15.2033</v>
      </c>
      <c r="W5" s="27">
        <v>14.9056</v>
      </c>
      <c r="X5" s="27">
        <v>16.108599999999999</v>
      </c>
    </row>
    <row r="6" spans="1:24" x14ac:dyDescent="0.25">
      <c r="A6" s="26">
        <v>0.79166666666666663</v>
      </c>
      <c r="B6" s="27">
        <v>3.1554000000000002</v>
      </c>
      <c r="C6" s="27">
        <v>3.2658999999999998</v>
      </c>
      <c r="D6" s="27">
        <v>29.194700000000001</v>
      </c>
      <c r="E6" s="27">
        <v>43.8065</v>
      </c>
      <c r="F6" s="27">
        <v>55.388199999999998</v>
      </c>
      <c r="G6" s="27">
        <v>56.368600000000001</v>
      </c>
      <c r="H6" s="27">
        <v>54.863700000000001</v>
      </c>
      <c r="I6" s="27">
        <v>46.513399999999997</v>
      </c>
      <c r="J6" s="27">
        <v>45.8675</v>
      </c>
      <c r="K6" s="27">
        <v>46.244</v>
      </c>
      <c r="N6" s="26">
        <v>0.79166666666666663</v>
      </c>
      <c r="O6" s="27">
        <v>18.100200000000001</v>
      </c>
      <c r="P6" s="27">
        <v>11.2119</v>
      </c>
      <c r="Q6" s="27">
        <v>14.0967</v>
      </c>
      <c r="R6" s="27">
        <v>13.7807</v>
      </c>
      <c r="S6" s="27">
        <v>17.678100000000001</v>
      </c>
      <c r="T6" s="27">
        <v>18.072399999999998</v>
      </c>
      <c r="U6" s="27">
        <v>17.504999999999999</v>
      </c>
      <c r="V6" s="27">
        <v>15.5585</v>
      </c>
      <c r="W6" s="27">
        <v>16.081600000000002</v>
      </c>
      <c r="X6" s="27">
        <v>17.7393</v>
      </c>
    </row>
    <row r="7" spans="1:24" x14ac:dyDescent="0.25">
      <c r="A7" s="26">
        <v>0.59166666666666667</v>
      </c>
      <c r="B7" s="27">
        <v>3.2509000000000001</v>
      </c>
      <c r="C7" s="27">
        <v>3.2334000000000001</v>
      </c>
      <c r="D7" s="27">
        <v>3.3157000000000001</v>
      </c>
      <c r="E7" s="27">
        <v>5.7466999999999997</v>
      </c>
      <c r="F7" s="27">
        <v>3.3010999999999999</v>
      </c>
      <c r="G7" s="27">
        <v>11.315899999999999</v>
      </c>
      <c r="H7" s="27">
        <v>29.286899999999999</v>
      </c>
      <c r="I7" s="27">
        <v>43.478000000000002</v>
      </c>
      <c r="J7" s="27">
        <v>45.870100000000001</v>
      </c>
      <c r="K7" s="27">
        <v>45.807600000000001</v>
      </c>
      <c r="N7" s="26">
        <v>0.59166666666666667</v>
      </c>
      <c r="O7" s="27">
        <v>23.319600000000001</v>
      </c>
      <c r="P7" s="27">
        <v>12.109</v>
      </c>
      <c r="Q7" s="27">
        <v>13.793100000000001</v>
      </c>
      <c r="R7" s="27">
        <v>16.567699999999999</v>
      </c>
      <c r="S7" s="27">
        <v>17.504000000000001</v>
      </c>
      <c r="T7" s="27">
        <v>19.8384</v>
      </c>
      <c r="U7" s="27">
        <v>25.6188</v>
      </c>
      <c r="V7" s="27">
        <v>17.147099999999998</v>
      </c>
      <c r="W7" s="27">
        <v>17.452300000000001</v>
      </c>
      <c r="X7" s="27">
        <v>19.206299999999999</v>
      </c>
    </row>
    <row r="8" spans="1:24" x14ac:dyDescent="0.25">
      <c r="A8" s="26">
        <v>0.15833333333333333</v>
      </c>
      <c r="B8" s="27">
        <v>10.628399999999999</v>
      </c>
      <c r="C8" s="27">
        <v>6.0960000000000001</v>
      </c>
      <c r="D8" s="27">
        <v>3.7991000000000001</v>
      </c>
      <c r="E8" s="27">
        <v>2.9586999999999999</v>
      </c>
      <c r="F8" s="27">
        <v>3.0657000000000001</v>
      </c>
      <c r="G8" s="27">
        <v>3.3944999999999999</v>
      </c>
      <c r="H8" s="27">
        <v>3.5448</v>
      </c>
      <c r="I8" s="27">
        <v>44.127899999999997</v>
      </c>
      <c r="J8" s="27">
        <v>47.929200000000002</v>
      </c>
      <c r="K8" s="27">
        <v>46.028199999999998</v>
      </c>
      <c r="N8" s="26">
        <v>0.15833333333333333</v>
      </c>
      <c r="O8" s="27">
        <v>22.282</v>
      </c>
      <c r="P8" s="27">
        <v>44.444200000000002</v>
      </c>
      <c r="Q8" s="27">
        <v>21.816299999999998</v>
      </c>
      <c r="R8" s="27">
        <v>17.3322</v>
      </c>
      <c r="S8" s="27">
        <v>17.475200000000001</v>
      </c>
      <c r="T8" s="27">
        <v>19.496700000000001</v>
      </c>
      <c r="U8" s="27">
        <v>22.287400000000002</v>
      </c>
      <c r="V8" s="27">
        <v>16.2837</v>
      </c>
      <c r="W8" s="27">
        <v>19.776599999999998</v>
      </c>
      <c r="X8" s="27">
        <v>21.7471</v>
      </c>
    </row>
    <row r="9" spans="1:24" x14ac:dyDescent="0.25">
      <c r="A9" s="26">
        <v>3.3333333333333333E-2</v>
      </c>
      <c r="B9" s="27">
        <v>15.8439</v>
      </c>
      <c r="C9" s="27">
        <v>28.941700000000001</v>
      </c>
      <c r="D9" s="27">
        <v>65.632800000000003</v>
      </c>
      <c r="E9" s="27">
        <v>66.145099999999999</v>
      </c>
      <c r="F9" s="27">
        <v>55.441699999999997</v>
      </c>
      <c r="G9" s="27">
        <v>53.799100000000003</v>
      </c>
      <c r="H9" s="27">
        <v>53.508400000000002</v>
      </c>
      <c r="I9" s="27">
        <v>46.949599999999997</v>
      </c>
      <c r="J9" s="27">
        <v>46.8748</v>
      </c>
      <c r="K9" s="27">
        <v>46.6967</v>
      </c>
      <c r="N9" s="26">
        <v>3.3333333333333333E-2</v>
      </c>
      <c r="O9" s="27">
        <v>13.1366</v>
      </c>
      <c r="P9" s="27">
        <v>9.8117999999999999</v>
      </c>
      <c r="Q9" s="27">
        <v>9.7001000000000008</v>
      </c>
      <c r="R9" s="27">
        <v>10.3644</v>
      </c>
      <c r="S9" s="27">
        <v>10.813499999999999</v>
      </c>
      <c r="T9" s="27">
        <v>10.7003</v>
      </c>
      <c r="U9" s="27">
        <v>11.2828</v>
      </c>
      <c r="V9" s="27">
        <v>14.197900000000001</v>
      </c>
      <c r="W9" s="27">
        <v>15.3637</v>
      </c>
      <c r="X9" s="27">
        <v>16.062799999999999</v>
      </c>
    </row>
    <row r="10" spans="1:24" ht="15.75" x14ac:dyDescent="0.25">
      <c r="A10" s="28" t="s">
        <v>33</v>
      </c>
      <c r="B10" s="27">
        <v>141.21190000000001</v>
      </c>
      <c r="C10" s="27">
        <v>110.6593</v>
      </c>
      <c r="D10" s="27">
        <v>91.613799999999998</v>
      </c>
      <c r="E10" s="27">
        <v>74.843199999999996</v>
      </c>
      <c r="F10" s="27">
        <v>54.943800000000003</v>
      </c>
      <c r="G10" s="27">
        <v>55.171700000000001</v>
      </c>
      <c r="H10" s="27">
        <v>53.9953</v>
      </c>
      <c r="I10" s="27">
        <v>45.857500000000002</v>
      </c>
      <c r="J10" s="27">
        <v>46.3992</v>
      </c>
      <c r="K10" s="27">
        <v>46.455199999999998</v>
      </c>
      <c r="N10" s="28" t="s">
        <v>33</v>
      </c>
      <c r="O10" s="27">
        <v>9.5228999999999999</v>
      </c>
      <c r="P10" s="27">
        <v>9.2055000000000007</v>
      </c>
      <c r="Q10" s="27">
        <v>9.3401999999999994</v>
      </c>
      <c r="R10" s="27">
        <v>10.3329</v>
      </c>
      <c r="S10" s="27">
        <v>10.6568</v>
      </c>
      <c r="T10" s="27">
        <v>11.2075</v>
      </c>
      <c r="U10" s="27">
        <v>11.409000000000001</v>
      </c>
      <c r="V10" s="27">
        <v>14.1592</v>
      </c>
      <c r="W10" s="27">
        <v>15.263299999999999</v>
      </c>
      <c r="X10" s="27">
        <v>15.958399999999999</v>
      </c>
    </row>
    <row r="11" spans="1:24" ht="15.75" x14ac:dyDescent="0.25">
      <c r="A11" s="15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24" ht="15.75" x14ac:dyDescent="0.25">
      <c r="A12" s="15" t="s">
        <v>69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N12" s="15" t="s">
        <v>69</v>
      </c>
    </row>
    <row r="13" spans="1:24" ht="15.75" x14ac:dyDescent="0.25">
      <c r="A13" s="28"/>
      <c r="B13" s="25" t="s">
        <v>27</v>
      </c>
      <c r="C13" s="25" t="s">
        <v>45</v>
      </c>
      <c r="D13" s="25" t="s">
        <v>46</v>
      </c>
      <c r="E13" s="25" t="s">
        <v>30</v>
      </c>
      <c r="F13" s="25" t="s">
        <v>47</v>
      </c>
      <c r="G13" s="25" t="s">
        <v>48</v>
      </c>
      <c r="H13" s="25" t="s">
        <v>49</v>
      </c>
      <c r="I13" s="25" t="s">
        <v>50</v>
      </c>
      <c r="J13" s="25" t="s">
        <v>51</v>
      </c>
      <c r="K13" s="25" t="s">
        <v>52</v>
      </c>
      <c r="N13" s="28"/>
      <c r="O13" s="25" t="s">
        <v>27</v>
      </c>
      <c r="P13" s="25" t="s">
        <v>45</v>
      </c>
      <c r="Q13" s="25" t="s">
        <v>46</v>
      </c>
      <c r="R13" s="25" t="s">
        <v>30</v>
      </c>
      <c r="S13" s="25" t="s">
        <v>47</v>
      </c>
      <c r="T13" s="25" t="s">
        <v>48</v>
      </c>
      <c r="U13" s="25" t="s">
        <v>49</v>
      </c>
      <c r="V13" s="25" t="s">
        <v>50</v>
      </c>
      <c r="W13" s="25" t="s">
        <v>51</v>
      </c>
      <c r="X13" s="25" t="s">
        <v>52</v>
      </c>
    </row>
    <row r="14" spans="1:24" ht="15.75" x14ac:dyDescent="0.25">
      <c r="A14" s="26">
        <v>0.93333333333333335</v>
      </c>
      <c r="B14" s="27">
        <v>9.3739000000000008</v>
      </c>
      <c r="C14" s="29"/>
      <c r="D14" s="27">
        <v>40.630200000000002</v>
      </c>
      <c r="E14" s="27">
        <v>45.091500000000003</v>
      </c>
      <c r="F14" s="27">
        <v>55.54</v>
      </c>
      <c r="G14" s="27">
        <v>57.300199999999997</v>
      </c>
      <c r="H14" s="27">
        <v>56.251100000000001</v>
      </c>
      <c r="I14" s="27">
        <v>46.889299999999999</v>
      </c>
      <c r="J14" s="27">
        <v>45.414099999999998</v>
      </c>
      <c r="K14" s="27">
        <v>46.809100000000001</v>
      </c>
      <c r="N14" s="26">
        <v>0.93333333333333335</v>
      </c>
      <c r="O14" s="27">
        <v>10.4162</v>
      </c>
      <c r="P14" s="27">
        <v>9.4631000000000007</v>
      </c>
      <c r="Q14" s="27">
        <v>9.8376999999999999</v>
      </c>
      <c r="R14" s="27">
        <v>10.595700000000001</v>
      </c>
      <c r="S14" s="27">
        <v>11.8788</v>
      </c>
      <c r="T14" s="27">
        <v>12.376799999999999</v>
      </c>
      <c r="U14" s="27">
        <v>12.529500000000001</v>
      </c>
      <c r="V14" s="27">
        <v>12.9094</v>
      </c>
      <c r="W14" s="27">
        <v>13.246</v>
      </c>
      <c r="X14" s="27">
        <v>14.167899999999999</v>
      </c>
    </row>
    <row r="15" spans="1:24" x14ac:dyDescent="0.25">
      <c r="A15" s="26">
        <v>0.79166666666666663</v>
      </c>
      <c r="B15" s="27">
        <v>5.7824</v>
      </c>
      <c r="C15" s="27">
        <v>3.8298999999999999</v>
      </c>
      <c r="D15" s="27">
        <v>5.9756999999999998</v>
      </c>
      <c r="E15" s="27">
        <v>13.8058</v>
      </c>
      <c r="F15" s="27">
        <v>10.4229</v>
      </c>
      <c r="G15" s="27">
        <v>4.1311999999999998</v>
      </c>
      <c r="H15" s="27">
        <v>5.0366999999999997</v>
      </c>
      <c r="I15" s="27">
        <v>41.2973</v>
      </c>
      <c r="J15" s="27">
        <v>46.427100000000003</v>
      </c>
      <c r="K15" s="27">
        <v>49.1905</v>
      </c>
      <c r="N15" s="26">
        <v>0.79166666666666663</v>
      </c>
      <c r="O15" s="27">
        <v>10.9748</v>
      </c>
      <c r="P15" s="27">
        <v>10.9483</v>
      </c>
      <c r="Q15" s="27">
        <v>5.6920000000000002</v>
      </c>
      <c r="R15" s="27">
        <v>4.2142999999999997</v>
      </c>
      <c r="S15" s="27">
        <v>2.1879</v>
      </c>
      <c r="T15" s="27">
        <v>1.6482000000000001</v>
      </c>
      <c r="U15" s="27">
        <v>2.9758</v>
      </c>
      <c r="V15" s="27">
        <v>11.773899999999999</v>
      </c>
      <c r="W15" s="27">
        <v>13.464600000000001</v>
      </c>
      <c r="X15" s="27">
        <v>14.777799999999999</v>
      </c>
    </row>
    <row r="16" spans="1:24" x14ac:dyDescent="0.25">
      <c r="A16" s="26">
        <v>0.36666666666666664</v>
      </c>
      <c r="B16" s="27">
        <v>4.7500999999999998</v>
      </c>
      <c r="C16" s="27">
        <v>4.2314999999999996</v>
      </c>
      <c r="D16" s="27">
        <v>36.063699999999997</v>
      </c>
      <c r="E16" s="27">
        <v>41.552799999999998</v>
      </c>
      <c r="F16" s="27">
        <v>23.073799999999999</v>
      </c>
      <c r="G16" s="27">
        <v>12.9915</v>
      </c>
      <c r="H16" s="27">
        <v>18.4421</v>
      </c>
      <c r="I16" s="27">
        <v>42.459800000000001</v>
      </c>
      <c r="J16" s="27">
        <v>45.097200000000001</v>
      </c>
      <c r="K16" s="27">
        <v>43.284199999999998</v>
      </c>
      <c r="N16" s="26">
        <v>0.36666666666666664</v>
      </c>
      <c r="O16" s="27">
        <v>12.944000000000001</v>
      </c>
      <c r="P16" s="27">
        <v>13.260400000000001</v>
      </c>
      <c r="Q16" s="27">
        <v>15.631600000000001</v>
      </c>
      <c r="R16" s="27">
        <v>14.9072</v>
      </c>
      <c r="S16" s="27">
        <v>11.824299999999999</v>
      </c>
      <c r="T16" s="27">
        <v>9.7596000000000007</v>
      </c>
      <c r="U16" s="27">
        <v>10.7477</v>
      </c>
      <c r="V16" s="27">
        <v>13.1068</v>
      </c>
      <c r="W16" s="27">
        <v>14.3483</v>
      </c>
      <c r="X16" s="27">
        <v>15.5405</v>
      </c>
    </row>
    <row r="17" spans="1:24" x14ac:dyDescent="0.25">
      <c r="A17" s="26">
        <v>0.15833333333333333</v>
      </c>
      <c r="B17" s="27">
        <v>10.3681</v>
      </c>
      <c r="C17" s="27">
        <v>22.503799999999998</v>
      </c>
      <c r="D17" s="27">
        <v>30.581800000000001</v>
      </c>
      <c r="E17" s="27">
        <v>35.239400000000003</v>
      </c>
      <c r="F17" s="27">
        <v>35.219900000000003</v>
      </c>
      <c r="G17" s="27">
        <v>38.197899999999997</v>
      </c>
      <c r="H17" s="27">
        <v>41.1312</v>
      </c>
      <c r="I17" s="27">
        <v>46.708500000000001</v>
      </c>
      <c r="J17" s="27">
        <v>44.174799999999998</v>
      </c>
      <c r="K17" s="27">
        <v>42.874600000000001</v>
      </c>
      <c r="N17" s="26">
        <v>0.15833333333333333</v>
      </c>
      <c r="O17" s="27">
        <v>29.775600000000001</v>
      </c>
      <c r="P17" s="27">
        <v>16.688099999999999</v>
      </c>
      <c r="Q17" s="27">
        <v>15.809900000000001</v>
      </c>
      <c r="R17" s="27">
        <v>20.1783</v>
      </c>
      <c r="S17" s="27">
        <v>16.111699999999999</v>
      </c>
      <c r="T17" s="27">
        <v>17.3447</v>
      </c>
      <c r="U17" s="27">
        <v>17.357800000000001</v>
      </c>
      <c r="V17" s="27">
        <v>14.4321</v>
      </c>
      <c r="W17" s="27">
        <v>14.8424</v>
      </c>
      <c r="X17" s="27">
        <v>15.744199999999999</v>
      </c>
    </row>
    <row r="18" spans="1:24" x14ac:dyDescent="0.25">
      <c r="A18" s="26">
        <v>3.3333333333333333E-2</v>
      </c>
      <c r="B18" s="27">
        <v>4.0083000000000002</v>
      </c>
      <c r="C18" s="27">
        <v>15.681100000000001</v>
      </c>
      <c r="D18" s="27">
        <v>3.8839000000000001</v>
      </c>
      <c r="E18" s="27">
        <v>50.389499999999998</v>
      </c>
      <c r="F18" s="27">
        <v>43.9026</v>
      </c>
      <c r="G18" s="27">
        <v>45.276899999999998</v>
      </c>
      <c r="H18" s="27">
        <v>46.508600000000001</v>
      </c>
      <c r="I18" s="27">
        <v>45.004199999999997</v>
      </c>
      <c r="J18" s="27">
        <v>43.834000000000003</v>
      </c>
      <c r="K18" s="27">
        <v>45.329900000000002</v>
      </c>
      <c r="N18" s="26">
        <v>3.3333333333333333E-2</v>
      </c>
      <c r="O18" s="27">
        <v>10.342499999999999</v>
      </c>
      <c r="P18" s="27">
        <v>11.0961</v>
      </c>
      <c r="Q18" s="27">
        <v>12.818300000000001</v>
      </c>
      <c r="R18" s="27">
        <v>13.7774</v>
      </c>
      <c r="S18" s="27">
        <v>15.082100000000001</v>
      </c>
      <c r="T18" s="27">
        <v>14.620200000000001</v>
      </c>
      <c r="U18" s="27">
        <v>14.7423</v>
      </c>
      <c r="V18" s="27">
        <v>13.253299999999999</v>
      </c>
      <c r="W18" s="27">
        <v>13.8438</v>
      </c>
      <c r="X18" s="27">
        <v>14.2478</v>
      </c>
    </row>
    <row r="19" spans="1:24" ht="15.75" x14ac:dyDescent="0.25">
      <c r="A19" s="24" t="s">
        <v>34</v>
      </c>
      <c r="B19" s="27">
        <v>120.8426</v>
      </c>
      <c r="C19" s="27">
        <v>102.0688</v>
      </c>
      <c r="D19" s="27">
        <v>59.640799999999999</v>
      </c>
      <c r="E19" s="27">
        <v>52.836100000000002</v>
      </c>
      <c r="F19" s="27">
        <v>54.272199999999998</v>
      </c>
      <c r="G19" s="27">
        <v>56.284999999999997</v>
      </c>
      <c r="H19" s="27">
        <v>57.065600000000003</v>
      </c>
      <c r="I19" s="27">
        <v>46.572600000000001</v>
      </c>
      <c r="J19" s="27">
        <v>46.298999999999999</v>
      </c>
      <c r="K19" s="27">
        <v>47.023800000000001</v>
      </c>
      <c r="N19" s="24" t="s">
        <v>34</v>
      </c>
      <c r="O19" s="27">
        <v>9.3512000000000004</v>
      </c>
      <c r="P19" s="27">
        <v>9.5739000000000001</v>
      </c>
      <c r="Q19" s="27">
        <v>9.6461000000000006</v>
      </c>
      <c r="R19" s="27">
        <v>10.1502</v>
      </c>
      <c r="S19" s="27">
        <v>10.9145</v>
      </c>
      <c r="T19" s="27">
        <v>11.561999999999999</v>
      </c>
      <c r="U19" s="27">
        <v>12.152900000000001</v>
      </c>
      <c r="V19" s="27">
        <v>12.970800000000001</v>
      </c>
      <c r="W19" s="27">
        <v>13.900700000000001</v>
      </c>
      <c r="X19" s="27">
        <v>14.0106</v>
      </c>
    </row>
    <row r="21" spans="1:24" x14ac:dyDescent="0.25">
      <c r="A21" s="17" t="s">
        <v>53</v>
      </c>
      <c r="N21" s="17" t="s">
        <v>37</v>
      </c>
    </row>
    <row r="22" spans="1:24" ht="15.75" x14ac:dyDescent="0.25">
      <c r="A22" s="22" t="s">
        <v>70</v>
      </c>
      <c r="B22" s="22"/>
      <c r="C22" s="22"/>
      <c r="D22" s="22"/>
      <c r="E22" s="22"/>
      <c r="F22" s="22"/>
      <c r="G22" s="22"/>
      <c r="N22" s="17" t="s">
        <v>70</v>
      </c>
    </row>
    <row r="23" spans="1:24" ht="15.75" x14ac:dyDescent="0.25">
      <c r="A23" s="24"/>
      <c r="B23" s="25" t="s">
        <v>27</v>
      </c>
      <c r="C23" s="25" t="s">
        <v>45</v>
      </c>
      <c r="D23" s="25" t="s">
        <v>46</v>
      </c>
      <c r="E23" s="25" t="s">
        <v>30</v>
      </c>
      <c r="F23" s="25" t="s">
        <v>47</v>
      </c>
      <c r="G23" s="25" t="s">
        <v>48</v>
      </c>
      <c r="H23" s="25" t="s">
        <v>49</v>
      </c>
      <c r="I23" s="25" t="s">
        <v>50</v>
      </c>
      <c r="J23" s="25" t="s">
        <v>51</v>
      </c>
      <c r="K23" s="25" t="s">
        <v>52</v>
      </c>
      <c r="N23" s="24"/>
      <c r="O23" s="25" t="s">
        <v>27</v>
      </c>
      <c r="P23" s="25" t="s">
        <v>45</v>
      </c>
      <c r="Q23" s="25" t="s">
        <v>46</v>
      </c>
      <c r="R23" s="25" t="s">
        <v>30</v>
      </c>
      <c r="S23" s="25" t="s">
        <v>47</v>
      </c>
      <c r="T23" s="25" t="s">
        <v>48</v>
      </c>
      <c r="U23" s="25" t="s">
        <v>49</v>
      </c>
      <c r="V23" s="25" t="s">
        <v>50</v>
      </c>
      <c r="W23" s="25" t="s">
        <v>51</v>
      </c>
      <c r="X23" s="25" t="s">
        <v>52</v>
      </c>
    </row>
    <row r="24" spans="1:24" x14ac:dyDescent="0.25">
      <c r="A24" s="26">
        <v>0.93333333333333335</v>
      </c>
      <c r="B24" s="27">
        <v>13.3847</v>
      </c>
      <c r="C24" s="27">
        <v>12.440300000000001</v>
      </c>
      <c r="D24" s="27">
        <v>13.513500000000001</v>
      </c>
      <c r="E24" s="27">
        <v>12.3346</v>
      </c>
      <c r="F24" s="27">
        <v>12.4429</v>
      </c>
      <c r="G24" s="27">
        <v>12.5863</v>
      </c>
      <c r="H24" s="27">
        <v>12.6364</v>
      </c>
      <c r="I24" s="27">
        <v>12.518599999999999</v>
      </c>
      <c r="J24" s="27">
        <v>12.5055</v>
      </c>
      <c r="K24" s="27">
        <v>12.4703</v>
      </c>
      <c r="N24" s="26">
        <v>0.93333333333333335</v>
      </c>
      <c r="O24" s="27">
        <v>1.0758000000000001</v>
      </c>
      <c r="P24" s="27">
        <v>10.259</v>
      </c>
      <c r="Q24" s="27">
        <v>39.595599999999997</v>
      </c>
      <c r="R24" s="27">
        <v>45.493000000000002</v>
      </c>
      <c r="S24" s="27">
        <v>44.061399999999999</v>
      </c>
      <c r="T24" s="27">
        <v>41.3001</v>
      </c>
      <c r="U24" s="27">
        <v>40.837800000000001</v>
      </c>
      <c r="V24" s="27">
        <v>35.457599999999999</v>
      </c>
      <c r="W24" s="27">
        <v>35.292000000000002</v>
      </c>
      <c r="X24" s="27">
        <v>35.961399999999998</v>
      </c>
    </row>
    <row r="25" spans="1:24" x14ac:dyDescent="0.25">
      <c r="A25" s="26">
        <v>0.82499999999999996</v>
      </c>
      <c r="B25" s="27">
        <v>13.6617</v>
      </c>
      <c r="C25" s="27">
        <v>13.286899999999999</v>
      </c>
      <c r="D25" s="27">
        <v>13.8179</v>
      </c>
      <c r="E25" s="27">
        <v>12.091799999999999</v>
      </c>
      <c r="F25" s="27">
        <v>12.648400000000001</v>
      </c>
      <c r="G25" s="27">
        <v>12.7569</v>
      </c>
      <c r="H25" s="27">
        <v>12.6845</v>
      </c>
      <c r="I25" s="27">
        <v>12.6175</v>
      </c>
      <c r="J25" s="27">
        <v>12.2563</v>
      </c>
      <c r="K25" s="27">
        <v>12.5268</v>
      </c>
      <c r="N25" s="26">
        <v>0.82499999999999996</v>
      </c>
      <c r="O25" s="27">
        <v>1.2031000000000001</v>
      </c>
      <c r="P25" s="27">
        <v>1.0629999999999999</v>
      </c>
      <c r="Q25" s="27">
        <v>16.052399999999999</v>
      </c>
      <c r="R25" s="27">
        <v>28.246500000000001</v>
      </c>
      <c r="S25" s="27">
        <v>40.892800000000001</v>
      </c>
      <c r="T25" s="27">
        <v>42.952100000000002</v>
      </c>
      <c r="U25" s="27">
        <v>41.653799999999997</v>
      </c>
      <c r="V25" s="27">
        <v>35.064</v>
      </c>
      <c r="W25" s="27">
        <v>34.710599999999999</v>
      </c>
      <c r="X25" s="27">
        <v>35.212499999999999</v>
      </c>
    </row>
    <row r="26" spans="1:24" x14ac:dyDescent="0.25">
      <c r="A26" s="26">
        <v>0.79166666666666663</v>
      </c>
      <c r="B26" s="27">
        <v>13.6013</v>
      </c>
      <c r="C26" s="27">
        <v>13.3344</v>
      </c>
      <c r="D26" s="27">
        <v>13.9536</v>
      </c>
      <c r="E26" s="27">
        <v>12.4886</v>
      </c>
      <c r="F26" s="27">
        <v>12.5785</v>
      </c>
      <c r="G26" s="27">
        <v>12.671200000000001</v>
      </c>
      <c r="H26" s="27">
        <v>12.8072</v>
      </c>
      <c r="I26" s="27">
        <v>12.507199999999999</v>
      </c>
      <c r="J26" s="27">
        <v>12.3712</v>
      </c>
      <c r="K26" s="27">
        <v>12.6127</v>
      </c>
      <c r="N26" s="26">
        <v>0.79166666666666663</v>
      </c>
      <c r="O26" s="27">
        <v>1.3106</v>
      </c>
      <c r="P26" s="27">
        <v>1.1076999999999999</v>
      </c>
      <c r="Q26" s="27">
        <v>14.025</v>
      </c>
      <c r="R26" s="27">
        <v>30.559899999999999</v>
      </c>
      <c r="S26" s="27">
        <v>40.5291</v>
      </c>
      <c r="T26" s="27">
        <v>43.686900000000001</v>
      </c>
      <c r="U26" s="27">
        <v>43.012700000000002</v>
      </c>
      <c r="V26" s="27">
        <v>36.026400000000002</v>
      </c>
      <c r="W26" s="27">
        <v>35.594499999999996</v>
      </c>
      <c r="X26" s="27">
        <v>36.361400000000003</v>
      </c>
    </row>
    <row r="27" spans="1:24" x14ac:dyDescent="0.25">
      <c r="A27" s="26">
        <v>0.59166666666666667</v>
      </c>
      <c r="B27" s="27">
        <v>14.014699999999999</v>
      </c>
      <c r="C27" s="27">
        <v>13.3932</v>
      </c>
      <c r="D27" s="27">
        <v>13.493600000000001</v>
      </c>
      <c r="E27" s="27">
        <v>15.3066</v>
      </c>
      <c r="F27" s="27">
        <v>13.703799999999999</v>
      </c>
      <c r="G27" s="27">
        <v>13.553900000000001</v>
      </c>
      <c r="H27" s="27">
        <v>13.0145</v>
      </c>
      <c r="I27" s="27">
        <v>12.5075</v>
      </c>
      <c r="J27" s="27">
        <v>12.3842</v>
      </c>
      <c r="K27" s="27">
        <v>12.548500000000001</v>
      </c>
      <c r="N27" s="26">
        <v>0.59166666666666667</v>
      </c>
      <c r="O27" s="27">
        <v>1.4511000000000001</v>
      </c>
      <c r="P27" s="27">
        <v>1.2244999999999999</v>
      </c>
      <c r="Q27" s="27">
        <v>1.4057999999999999</v>
      </c>
      <c r="R27" s="27">
        <v>2.0931999999999999</v>
      </c>
      <c r="S27" s="27">
        <v>1.6635</v>
      </c>
      <c r="T27" s="27">
        <v>1.9321999999999999</v>
      </c>
      <c r="U27" s="27">
        <v>7.2037000000000004</v>
      </c>
      <c r="V27" s="27">
        <v>32.598599999999998</v>
      </c>
      <c r="W27" s="27">
        <v>35.726300000000002</v>
      </c>
      <c r="X27" s="27">
        <v>36.325899999999997</v>
      </c>
    </row>
    <row r="28" spans="1:24" x14ac:dyDescent="0.25">
      <c r="A28" s="26">
        <v>0.15833333333333333</v>
      </c>
      <c r="B28" s="27">
        <v>14.1975</v>
      </c>
      <c r="C28" s="27">
        <v>17.735700000000001</v>
      </c>
      <c r="D28" s="27">
        <v>14.479900000000001</v>
      </c>
      <c r="E28" s="27">
        <v>13.2224</v>
      </c>
      <c r="F28" s="27">
        <v>13.1851</v>
      </c>
      <c r="G28" s="27">
        <v>12.904</v>
      </c>
      <c r="H28" s="27">
        <v>13.050800000000001</v>
      </c>
      <c r="I28" s="27">
        <v>12.7608</v>
      </c>
      <c r="J28" s="27">
        <v>14.353300000000001</v>
      </c>
      <c r="K28" s="27">
        <v>12.4895</v>
      </c>
      <c r="N28" s="26">
        <v>0.15833333333333333</v>
      </c>
      <c r="O28" s="27">
        <v>8.1907999999999994</v>
      </c>
      <c r="P28" s="27">
        <v>10.4495</v>
      </c>
      <c r="Q28" s="27">
        <v>4.7412999999999998</v>
      </c>
      <c r="R28" s="27">
        <v>3.6233</v>
      </c>
      <c r="S28" s="27">
        <v>3.0838000000000001</v>
      </c>
      <c r="T28" s="27">
        <v>2.9834000000000001</v>
      </c>
      <c r="U28" s="27">
        <v>3.0333999999999999</v>
      </c>
      <c r="V28" s="27">
        <v>36.247300000000003</v>
      </c>
      <c r="W28" s="27">
        <v>36.000300000000003</v>
      </c>
      <c r="X28" s="27">
        <v>35.534100000000002</v>
      </c>
    </row>
    <row r="29" spans="1:24" x14ac:dyDescent="0.25">
      <c r="A29" s="26">
        <v>3.3333333333333333E-2</v>
      </c>
      <c r="B29" s="27">
        <v>13.304</v>
      </c>
      <c r="C29" s="27">
        <v>13.319000000000001</v>
      </c>
      <c r="D29" s="27">
        <v>13.304500000000001</v>
      </c>
      <c r="E29" s="27">
        <v>12.299099999999999</v>
      </c>
      <c r="F29" s="27">
        <v>12.5223</v>
      </c>
      <c r="G29" s="27">
        <v>12.541</v>
      </c>
      <c r="H29" s="27">
        <v>12.654199999999999</v>
      </c>
      <c r="I29" s="27">
        <v>12.4963</v>
      </c>
      <c r="J29" s="27">
        <v>12.7203</v>
      </c>
      <c r="K29" s="27">
        <v>12.504</v>
      </c>
      <c r="N29" s="26">
        <v>3.3333333333333333E-2</v>
      </c>
      <c r="O29" s="27">
        <v>10.3042</v>
      </c>
      <c r="P29" s="27">
        <v>18.999700000000001</v>
      </c>
      <c r="Q29" s="27">
        <v>46.153100000000002</v>
      </c>
      <c r="R29" s="27">
        <v>51.507899999999999</v>
      </c>
      <c r="S29" s="27">
        <v>42.697499999999998</v>
      </c>
      <c r="T29" s="27">
        <v>41.573999999999998</v>
      </c>
      <c r="U29" s="27">
        <v>41.53</v>
      </c>
      <c r="V29" s="27">
        <v>35.942</v>
      </c>
      <c r="W29" s="27">
        <v>35.879300000000001</v>
      </c>
      <c r="X29" s="27">
        <v>35.828200000000002</v>
      </c>
    </row>
    <row r="30" spans="1:24" ht="15.75" x14ac:dyDescent="0.25">
      <c r="A30" s="28" t="s">
        <v>33</v>
      </c>
      <c r="B30" s="27">
        <v>12.731</v>
      </c>
      <c r="C30" s="27">
        <v>12.998100000000001</v>
      </c>
      <c r="D30" s="27">
        <v>13.1722</v>
      </c>
      <c r="E30" s="27">
        <v>12.2363</v>
      </c>
      <c r="F30" s="27">
        <v>12.4171</v>
      </c>
      <c r="G30" s="27">
        <v>12.8962</v>
      </c>
      <c r="H30" s="27">
        <v>12.694900000000001</v>
      </c>
      <c r="I30" s="27">
        <v>12.273</v>
      </c>
      <c r="J30" s="27">
        <v>12.629099999999999</v>
      </c>
      <c r="K30" s="27">
        <v>12.6496</v>
      </c>
      <c r="N30" s="28" t="s">
        <v>33</v>
      </c>
      <c r="O30" s="27">
        <v>112.5802</v>
      </c>
      <c r="P30" s="27">
        <v>82.385800000000003</v>
      </c>
      <c r="Q30" s="27">
        <v>67.606399999999994</v>
      </c>
      <c r="R30" s="27">
        <v>61.118600000000001</v>
      </c>
      <c r="S30" s="27">
        <v>42.402999999999999</v>
      </c>
      <c r="T30" s="27">
        <v>42.194299999999998</v>
      </c>
      <c r="U30" s="27">
        <v>41.911000000000001</v>
      </c>
      <c r="V30" s="27">
        <v>35.122999999999998</v>
      </c>
      <c r="W30" s="27">
        <v>35.774700000000003</v>
      </c>
      <c r="X30" s="27">
        <v>35.963900000000002</v>
      </c>
    </row>
    <row r="31" spans="1:24" ht="15.75" x14ac:dyDescent="0.25">
      <c r="A31" s="15"/>
    </row>
    <row r="32" spans="1:24" ht="15.75" x14ac:dyDescent="0.25">
      <c r="A32" s="15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N32" s="15" t="s">
        <v>69</v>
      </c>
    </row>
    <row r="33" spans="1:24" ht="15.75" x14ac:dyDescent="0.25">
      <c r="A33" s="28"/>
      <c r="B33" s="25" t="s">
        <v>27</v>
      </c>
      <c r="C33" s="25" t="s">
        <v>45</v>
      </c>
      <c r="D33" s="25" t="s">
        <v>46</v>
      </c>
      <c r="E33" s="25" t="s">
        <v>30</v>
      </c>
      <c r="F33" s="25" t="s">
        <v>47</v>
      </c>
      <c r="G33" s="25" t="s">
        <v>48</v>
      </c>
      <c r="H33" s="25" t="s">
        <v>49</v>
      </c>
      <c r="I33" s="25" t="s">
        <v>50</v>
      </c>
      <c r="J33" s="25" t="s">
        <v>51</v>
      </c>
      <c r="K33" s="25" t="s">
        <v>52</v>
      </c>
      <c r="N33" s="28"/>
      <c r="O33" s="25" t="s">
        <v>27</v>
      </c>
      <c r="P33" s="25" t="s">
        <v>45</v>
      </c>
      <c r="Q33" s="25" t="s">
        <v>46</v>
      </c>
      <c r="R33" s="25" t="s">
        <v>30</v>
      </c>
      <c r="S33" s="25" t="s">
        <v>47</v>
      </c>
      <c r="T33" s="25" t="s">
        <v>48</v>
      </c>
      <c r="U33" s="25" t="s">
        <v>49</v>
      </c>
      <c r="V33" s="25" t="s">
        <v>50</v>
      </c>
      <c r="W33" s="25" t="s">
        <v>51</v>
      </c>
      <c r="X33" s="25" t="s">
        <v>52</v>
      </c>
    </row>
    <row r="34" spans="1:24" x14ac:dyDescent="0.25">
      <c r="A34" s="26">
        <v>0.93333333333333335</v>
      </c>
      <c r="B34" s="27">
        <v>17.885999999999999</v>
      </c>
      <c r="C34" s="27"/>
      <c r="D34" s="27">
        <v>16.583200000000001</v>
      </c>
      <c r="E34" s="27">
        <v>14.7674</v>
      </c>
      <c r="F34" s="27">
        <v>15.353300000000001</v>
      </c>
      <c r="G34" s="27">
        <v>15.2043</v>
      </c>
      <c r="H34" s="27">
        <v>15.129799999999999</v>
      </c>
      <c r="I34" s="27">
        <v>12.699299999999999</v>
      </c>
      <c r="J34" s="27">
        <v>16.2926</v>
      </c>
      <c r="K34" s="27">
        <v>12.832700000000001</v>
      </c>
      <c r="N34" s="26">
        <v>0.93333333333333335</v>
      </c>
      <c r="O34" s="27">
        <v>1.4578</v>
      </c>
      <c r="P34" s="27">
        <v>8.2263000000000002</v>
      </c>
      <c r="Q34" s="27">
        <v>26.723299999999998</v>
      </c>
      <c r="R34" s="27">
        <v>34.046500000000002</v>
      </c>
      <c r="S34" s="27">
        <v>34.910400000000003</v>
      </c>
      <c r="T34" s="27">
        <v>34.838200000000001</v>
      </c>
      <c r="U34" s="27">
        <v>34.848100000000002</v>
      </c>
      <c r="V34" s="27">
        <v>34.448599999999999</v>
      </c>
      <c r="W34" s="27">
        <v>40.210599999999999</v>
      </c>
      <c r="X34" s="27">
        <v>35.761200000000002</v>
      </c>
    </row>
    <row r="35" spans="1:24" x14ac:dyDescent="0.25">
      <c r="A35" s="26">
        <v>0.79166666666666663</v>
      </c>
      <c r="B35" s="27">
        <v>13.572699999999999</v>
      </c>
      <c r="C35" s="27">
        <v>13.790699999999999</v>
      </c>
      <c r="D35" s="27">
        <v>10.071300000000001</v>
      </c>
      <c r="E35" s="27">
        <v>5.8429000000000002</v>
      </c>
      <c r="F35" s="27">
        <v>2.3481999999999998</v>
      </c>
      <c r="G35" s="27">
        <v>1.1928000000000001</v>
      </c>
      <c r="H35" s="27">
        <v>1.6243000000000001</v>
      </c>
      <c r="I35" s="27">
        <v>11.181699999999999</v>
      </c>
      <c r="J35" s="27">
        <v>12.6774</v>
      </c>
      <c r="K35" s="27">
        <v>13.2592</v>
      </c>
      <c r="N35" s="26">
        <v>0.79166666666666663</v>
      </c>
      <c r="O35" s="27">
        <v>1.2161</v>
      </c>
      <c r="P35" s="27">
        <v>1.5344</v>
      </c>
      <c r="Q35" s="27">
        <v>10.6958</v>
      </c>
      <c r="R35" s="27">
        <v>11.565099999999999</v>
      </c>
      <c r="S35" s="27">
        <v>6.1447000000000003</v>
      </c>
      <c r="T35" s="27">
        <v>4.0976999999999997</v>
      </c>
      <c r="U35" s="27">
        <v>7.6086999999999998</v>
      </c>
      <c r="V35" s="27">
        <v>31.967500000000001</v>
      </c>
      <c r="W35" s="27">
        <v>35.7744</v>
      </c>
      <c r="X35" s="27">
        <v>37.848700000000001</v>
      </c>
    </row>
    <row r="36" spans="1:24" x14ac:dyDescent="0.25">
      <c r="A36" s="26">
        <v>0.36666666666666664</v>
      </c>
      <c r="B36" s="27">
        <v>13.053000000000001</v>
      </c>
      <c r="C36" s="27">
        <v>13.679500000000001</v>
      </c>
      <c r="D36" s="27">
        <v>9.3071999999999999</v>
      </c>
      <c r="E36" s="27">
        <v>8.3264999999999993</v>
      </c>
      <c r="F36" s="27">
        <v>5.7047999999999996</v>
      </c>
      <c r="G36" s="27">
        <v>5.7244999999999999</v>
      </c>
      <c r="H36" s="27">
        <v>4.9236000000000004</v>
      </c>
      <c r="I36" s="27">
        <v>11.434699999999999</v>
      </c>
      <c r="J36" s="27">
        <v>12.1274</v>
      </c>
      <c r="K36" s="27">
        <v>11.554399999999999</v>
      </c>
      <c r="N36" s="26">
        <v>0.36666666666666664</v>
      </c>
      <c r="O36" s="27">
        <v>1.7404999999999999</v>
      </c>
      <c r="P36" s="27">
        <v>1.5024</v>
      </c>
      <c r="Q36" s="27">
        <v>3.0895999999999999</v>
      </c>
      <c r="R36" s="27">
        <v>14.673400000000001</v>
      </c>
      <c r="S36" s="27">
        <v>25.645</v>
      </c>
      <c r="T36" s="27">
        <v>24.8733</v>
      </c>
      <c r="U36" s="27">
        <v>25.665500000000002</v>
      </c>
      <c r="V36" s="27">
        <v>34.338000000000001</v>
      </c>
      <c r="W36" s="27">
        <v>36.706499999999998</v>
      </c>
      <c r="X36" s="27">
        <v>37.650100000000002</v>
      </c>
    </row>
    <row r="37" spans="1:24" x14ac:dyDescent="0.25">
      <c r="A37" s="26">
        <v>0.15833333333333333</v>
      </c>
      <c r="B37" s="27">
        <v>12.4391</v>
      </c>
      <c r="C37" s="27">
        <v>11.698700000000001</v>
      </c>
      <c r="D37" s="27">
        <v>7.1390000000000002</v>
      </c>
      <c r="E37" s="27">
        <v>6.5697000000000001</v>
      </c>
      <c r="F37" s="27">
        <v>8.6590000000000007</v>
      </c>
      <c r="G37" s="27">
        <v>10.254099999999999</v>
      </c>
      <c r="H37" s="27">
        <v>11.105399999999999</v>
      </c>
      <c r="I37" s="27">
        <v>12.446899999999999</v>
      </c>
      <c r="J37" s="27">
        <v>11.910399999999999</v>
      </c>
      <c r="K37" s="27">
        <v>11.831099999999999</v>
      </c>
      <c r="N37" s="26">
        <v>0.15833333333333333</v>
      </c>
      <c r="O37" s="27">
        <v>6.8644999999999996</v>
      </c>
      <c r="P37" s="27">
        <v>2.9272999999999998</v>
      </c>
      <c r="Q37" s="27">
        <v>1.7746999999999999</v>
      </c>
      <c r="R37" s="27">
        <v>2.1183999999999998</v>
      </c>
      <c r="S37" s="27">
        <v>30.4099</v>
      </c>
      <c r="T37" s="27">
        <v>39.5809</v>
      </c>
      <c r="U37" s="27">
        <v>44.147500000000001</v>
      </c>
      <c r="V37" s="27">
        <v>37.784100000000002</v>
      </c>
      <c r="W37" s="27">
        <v>37.137300000000003</v>
      </c>
      <c r="X37" s="27">
        <v>36.430599999999998</v>
      </c>
    </row>
    <row r="38" spans="1:24" x14ac:dyDescent="0.25">
      <c r="A38" s="26">
        <v>3.3333333333333333E-2</v>
      </c>
      <c r="B38" s="27">
        <v>13.5966</v>
      </c>
      <c r="C38" s="27">
        <v>11.959300000000001</v>
      </c>
      <c r="D38" s="27">
        <v>11.1006</v>
      </c>
      <c r="E38" s="27">
        <v>10.6311</v>
      </c>
      <c r="F38" s="27">
        <v>11.5703</v>
      </c>
      <c r="G38" s="27">
        <v>12.119400000000001</v>
      </c>
      <c r="H38" s="27">
        <v>12.4132</v>
      </c>
      <c r="I38" s="27">
        <v>12.202999999999999</v>
      </c>
      <c r="J38" s="27">
        <v>19.755700000000001</v>
      </c>
      <c r="K38" s="27">
        <v>12.305199999999999</v>
      </c>
      <c r="N38" s="26">
        <v>3.3333333333333333E-2</v>
      </c>
      <c r="O38" s="27">
        <v>1.8322000000000001</v>
      </c>
      <c r="P38" s="27">
        <v>11.6708</v>
      </c>
      <c r="Q38" s="27">
        <v>49.387599999999999</v>
      </c>
      <c r="R38" s="27">
        <v>47.706299999999999</v>
      </c>
      <c r="S38" s="27">
        <v>43.687199999999997</v>
      </c>
      <c r="T38" s="27">
        <v>44.515099999999997</v>
      </c>
      <c r="U38" s="27">
        <v>44.581000000000003</v>
      </c>
      <c r="V38" s="27">
        <v>35.865099999999998</v>
      </c>
      <c r="W38" s="27">
        <v>45.567100000000003</v>
      </c>
      <c r="X38" s="27">
        <v>36.036200000000001</v>
      </c>
    </row>
    <row r="39" spans="1:24" ht="15.75" x14ac:dyDescent="0.25">
      <c r="A39" s="24" t="s">
        <v>34</v>
      </c>
      <c r="B39" s="27">
        <v>13.0298</v>
      </c>
      <c r="C39" s="27">
        <v>13.240399999999999</v>
      </c>
      <c r="D39" s="27">
        <v>15.558400000000001</v>
      </c>
      <c r="E39" s="27">
        <v>14.424099999999999</v>
      </c>
      <c r="F39" s="27">
        <v>15.356</v>
      </c>
      <c r="G39" s="27">
        <v>15.3635</v>
      </c>
      <c r="H39" s="27">
        <v>15.337899999999999</v>
      </c>
      <c r="I39" s="27">
        <v>12.5953</v>
      </c>
      <c r="J39" s="27">
        <v>54.959699999999998</v>
      </c>
      <c r="K39" s="27">
        <v>12.754899999999999</v>
      </c>
      <c r="N39" s="24" t="s">
        <v>34</v>
      </c>
      <c r="O39" s="27">
        <v>92.578800000000001</v>
      </c>
      <c r="P39" s="27">
        <v>75.416700000000006</v>
      </c>
      <c r="Q39" s="27">
        <v>41.370399999999997</v>
      </c>
      <c r="R39" s="27">
        <v>39.589100000000002</v>
      </c>
      <c r="S39" s="27">
        <v>37.308399999999999</v>
      </c>
      <c r="T39" s="27">
        <v>35.933599999999998</v>
      </c>
      <c r="U39" s="27">
        <v>35.694400000000002</v>
      </c>
      <c r="V39" s="27">
        <v>34.820099999999996</v>
      </c>
      <c r="W39" s="27">
        <v>91.153800000000004</v>
      </c>
      <c r="X39" s="27">
        <v>35.419699999999999</v>
      </c>
    </row>
    <row r="41" spans="1:24" x14ac:dyDescent="0.25">
      <c r="A41" s="17" t="s">
        <v>39</v>
      </c>
    </row>
    <row r="42" spans="1:24" x14ac:dyDescent="0.25">
      <c r="A42" s="20"/>
      <c r="B42" s="25">
        <v>0</v>
      </c>
      <c r="C42" s="25">
        <v>5.3833333333333337</v>
      </c>
      <c r="D42" s="25">
        <v>22.283333333333331</v>
      </c>
      <c r="E42" s="25">
        <v>28.65</v>
      </c>
      <c r="F42" s="25">
        <v>50.199999999999996</v>
      </c>
      <c r="G42" s="25">
        <v>71.499999999999986</v>
      </c>
      <c r="H42" s="25">
        <v>90.466666666666654</v>
      </c>
      <c r="I42" s="25">
        <v>114.6</v>
      </c>
      <c r="J42" s="25">
        <v>138.43333333333334</v>
      </c>
      <c r="K42" s="25">
        <v>162.26666666666668</v>
      </c>
    </row>
    <row r="43" spans="1:24" x14ac:dyDescent="0.25">
      <c r="A43" s="26">
        <v>3.3333333333333333E-2</v>
      </c>
      <c r="B43" s="20">
        <v>4.9000000000000004</v>
      </c>
      <c r="C43" s="20">
        <v>5.5</v>
      </c>
      <c r="D43" s="20">
        <v>3.7</v>
      </c>
      <c r="E43" s="20">
        <v>3.9</v>
      </c>
      <c r="F43" s="20">
        <v>2.2999999999999998</v>
      </c>
      <c r="G43" s="20">
        <v>2.76</v>
      </c>
      <c r="H43" s="20">
        <v>2.1</v>
      </c>
      <c r="I43" s="20">
        <v>6.1</v>
      </c>
      <c r="J43" s="20">
        <v>5.5</v>
      </c>
      <c r="K43" s="20">
        <v>5.54</v>
      </c>
    </row>
    <row r="44" spans="1:24" x14ac:dyDescent="0.25">
      <c r="A44" s="26">
        <v>0.15833333333333333</v>
      </c>
      <c r="B44" s="20">
        <v>13.5</v>
      </c>
      <c r="C44" s="20">
        <v>13.8</v>
      </c>
      <c r="D44" s="20">
        <v>12.9</v>
      </c>
      <c r="E44" s="20">
        <v>12.9</v>
      </c>
      <c r="F44" s="20">
        <v>8.1999999999999993</v>
      </c>
      <c r="G44" s="20">
        <v>7.04</v>
      </c>
      <c r="H44" s="20">
        <v>6.1</v>
      </c>
      <c r="I44" s="20">
        <v>15.52</v>
      </c>
      <c r="J44" s="20">
        <v>15.24</v>
      </c>
      <c r="K44" s="20">
        <v>15.27</v>
      </c>
    </row>
    <row r="45" spans="1:24" x14ac:dyDescent="0.25">
      <c r="A45" s="26">
        <v>0.36666666666666664</v>
      </c>
      <c r="B45" s="20">
        <v>20.7</v>
      </c>
      <c r="C45" s="20">
        <v>20.9</v>
      </c>
      <c r="D45" s="20">
        <v>19.100000000000001</v>
      </c>
      <c r="E45" s="20">
        <v>19</v>
      </c>
      <c r="F45" s="20">
        <v>14</v>
      </c>
      <c r="G45" s="20">
        <v>11.65</v>
      </c>
      <c r="H45" s="20">
        <v>10.3</v>
      </c>
      <c r="I45" s="20">
        <v>22.92</v>
      </c>
      <c r="J45" s="20">
        <v>22.85</v>
      </c>
      <c r="K45" s="20">
        <v>23.04</v>
      </c>
    </row>
    <row r="46" spans="1:24" x14ac:dyDescent="0.25">
      <c r="A46" s="26">
        <v>0.46666666666666667</v>
      </c>
      <c r="B46" s="20">
        <v>28.7</v>
      </c>
      <c r="C46" s="20">
        <v>28.8</v>
      </c>
      <c r="D46" s="20">
        <v>26.9</v>
      </c>
      <c r="E46" s="20">
        <v>27.5</v>
      </c>
      <c r="F46" s="20">
        <v>20.5</v>
      </c>
      <c r="G46" s="20">
        <v>17.57</v>
      </c>
      <c r="H46" s="20">
        <v>15.9</v>
      </c>
      <c r="I46" s="20">
        <v>30.9</v>
      </c>
      <c r="J46" s="20">
        <v>30.83</v>
      </c>
      <c r="K46" s="20">
        <v>31.22</v>
      </c>
    </row>
    <row r="47" spans="1:24" x14ac:dyDescent="0.25">
      <c r="A47" s="26">
        <v>0.59166666666666667</v>
      </c>
      <c r="B47" s="20">
        <v>36.799999999999997</v>
      </c>
      <c r="C47" s="20">
        <v>37.799999999999997</v>
      </c>
      <c r="D47" s="20">
        <v>37.6</v>
      </c>
      <c r="E47" s="20">
        <v>35.1</v>
      </c>
      <c r="F47" s="20">
        <v>27.6</v>
      </c>
      <c r="G47" s="20">
        <v>24.73</v>
      </c>
      <c r="H47" s="20">
        <v>22.9</v>
      </c>
      <c r="I47" s="20">
        <v>39.03</v>
      </c>
      <c r="J47" s="20">
        <v>38.950000000000003</v>
      </c>
      <c r="K47" s="20">
        <v>39.54</v>
      </c>
    </row>
    <row r="48" spans="1:24" x14ac:dyDescent="0.25">
      <c r="A48" s="26">
        <v>0.78333333333333333</v>
      </c>
      <c r="B48" s="20">
        <v>44.4</v>
      </c>
      <c r="C48" s="20">
        <v>45.6</v>
      </c>
      <c r="D48" s="20">
        <v>46.8</v>
      </c>
      <c r="E48" s="20">
        <v>44.9</v>
      </c>
      <c r="F48" s="20">
        <v>35.200000000000003</v>
      </c>
      <c r="G48" s="20">
        <v>35.08</v>
      </c>
      <c r="H48" s="20">
        <v>35.299999999999997</v>
      </c>
      <c r="I48" s="20">
        <v>46.2</v>
      </c>
      <c r="J48" s="20">
        <v>46.02</v>
      </c>
      <c r="K48" s="20">
        <v>46.76</v>
      </c>
    </row>
    <row r="49" spans="1:11" x14ac:dyDescent="0.25">
      <c r="A49" s="26">
        <v>0.93333333333333335</v>
      </c>
      <c r="B49" s="20">
        <v>56</v>
      </c>
      <c r="C49" s="20">
        <v>57</v>
      </c>
      <c r="D49" s="20">
        <v>58.3</v>
      </c>
      <c r="E49" s="20">
        <v>58.9</v>
      </c>
      <c r="F49" s="20">
        <v>58.7</v>
      </c>
      <c r="G49" s="20">
        <v>58.04</v>
      </c>
      <c r="H49" s="20">
        <v>57.3</v>
      </c>
      <c r="I49" s="20">
        <v>56.7</v>
      </c>
      <c r="J49" s="20">
        <v>56.4</v>
      </c>
      <c r="K49" s="20">
        <v>56.9</v>
      </c>
    </row>
    <row r="50" spans="1:11" x14ac:dyDescent="0.25">
      <c r="A50" s="20" t="s">
        <v>55</v>
      </c>
      <c r="B50" s="20">
        <v>62</v>
      </c>
      <c r="C50" s="20">
        <v>62.7</v>
      </c>
      <c r="D50" s="20">
        <v>62.5</v>
      </c>
      <c r="E50" s="20">
        <v>62.4</v>
      </c>
      <c r="F50" s="20">
        <v>61.6</v>
      </c>
      <c r="G50" s="20">
        <v>62.4</v>
      </c>
      <c r="H50" s="20">
        <v>62</v>
      </c>
      <c r="I50" s="20">
        <v>62.4</v>
      </c>
      <c r="J50" s="20">
        <v>62</v>
      </c>
      <c r="K50" s="20">
        <v>62.1</v>
      </c>
    </row>
    <row r="52" spans="1:11" x14ac:dyDescent="0.25">
      <c r="A52" s="17" t="s">
        <v>42</v>
      </c>
    </row>
    <row r="53" spans="1:11" x14ac:dyDescent="0.25">
      <c r="A53" s="17" t="s">
        <v>70</v>
      </c>
    </row>
    <row r="54" spans="1:11" ht="15.75" x14ac:dyDescent="0.25">
      <c r="A54" s="24"/>
      <c r="B54" s="20" t="s">
        <v>56</v>
      </c>
      <c r="C54" s="20" t="s">
        <v>57</v>
      </c>
      <c r="D54" s="20" t="s">
        <v>58</v>
      </c>
      <c r="E54" s="20" t="s">
        <v>59</v>
      </c>
      <c r="F54" s="20" t="s">
        <v>60</v>
      </c>
      <c r="G54" s="20" t="s">
        <v>61</v>
      </c>
      <c r="H54" s="20" t="s">
        <v>62</v>
      </c>
      <c r="I54" s="20" t="s">
        <v>63</v>
      </c>
      <c r="J54" s="20" t="s">
        <v>64</v>
      </c>
      <c r="K54" s="20" t="s">
        <v>65</v>
      </c>
    </row>
    <row r="55" spans="1:11" x14ac:dyDescent="0.25">
      <c r="A55" s="26">
        <v>0.93333333333333335</v>
      </c>
      <c r="B55" s="20">
        <v>7.4</v>
      </c>
      <c r="C55" s="20">
        <v>7.7</v>
      </c>
      <c r="D55" s="20">
        <v>7.4</v>
      </c>
      <c r="E55" s="20">
        <v>7.3</v>
      </c>
      <c r="F55" s="20">
        <v>7.1</v>
      </c>
      <c r="G55" s="20">
        <v>7.2</v>
      </c>
      <c r="H55" s="20">
        <v>7.4</v>
      </c>
      <c r="I55" s="20">
        <v>8.6999999999999993</v>
      </c>
      <c r="J55" s="20">
        <v>8.6</v>
      </c>
      <c r="K55" s="20">
        <v>8.6</v>
      </c>
    </row>
    <row r="56" spans="1:11" x14ac:dyDescent="0.25">
      <c r="A56" s="26">
        <v>0.82499999999999996</v>
      </c>
      <c r="B56" s="20">
        <v>9.1999999999999993</v>
      </c>
      <c r="C56" s="20">
        <v>9.1</v>
      </c>
      <c r="D56" s="20">
        <v>9.1999999999999993</v>
      </c>
      <c r="E56" s="20">
        <v>9.1999999999999993</v>
      </c>
      <c r="F56" s="20">
        <v>9.3000000000000007</v>
      </c>
      <c r="G56" s="20">
        <v>9.4</v>
      </c>
      <c r="H56" s="20">
        <v>9.3000000000000007</v>
      </c>
      <c r="I56" s="20">
        <v>8.3000000000000007</v>
      </c>
      <c r="J56" s="20">
        <v>7.9</v>
      </c>
      <c r="K56" s="20">
        <v>7.6</v>
      </c>
    </row>
    <row r="57" spans="1:11" x14ac:dyDescent="0.25">
      <c r="A57" s="26">
        <v>0.79166666666666663</v>
      </c>
      <c r="B57" s="20">
        <v>9.6</v>
      </c>
      <c r="C57" s="20">
        <v>9.6</v>
      </c>
      <c r="D57" s="20">
        <v>9.5</v>
      </c>
      <c r="E57" s="20">
        <v>9.5</v>
      </c>
      <c r="F57" s="20">
        <v>9.6</v>
      </c>
      <c r="G57" s="20">
        <v>9.6</v>
      </c>
      <c r="H57" s="20">
        <v>9.6</v>
      </c>
      <c r="I57" s="20">
        <v>9.1</v>
      </c>
      <c r="J57" s="20">
        <v>9.1</v>
      </c>
      <c r="K57" s="20">
        <v>9.1</v>
      </c>
    </row>
    <row r="58" spans="1:11" x14ac:dyDescent="0.25">
      <c r="A58" s="26">
        <v>0.59166666666666667</v>
      </c>
      <c r="B58" s="20">
        <v>9.5</v>
      </c>
      <c r="C58" s="20">
        <v>9.5</v>
      </c>
      <c r="D58" s="20">
        <v>9.5</v>
      </c>
      <c r="E58" s="20">
        <v>9.5</v>
      </c>
      <c r="F58" s="20">
        <v>9.5</v>
      </c>
      <c r="G58" s="20">
        <v>9.6</v>
      </c>
      <c r="H58" s="20">
        <v>9.6</v>
      </c>
      <c r="I58" s="20">
        <v>9.5</v>
      </c>
      <c r="J58" s="20">
        <v>9.4</v>
      </c>
      <c r="K58" s="20">
        <v>9.4</v>
      </c>
    </row>
    <row r="59" spans="1:11" x14ac:dyDescent="0.25">
      <c r="A59" s="26">
        <v>0.15833333333333333</v>
      </c>
      <c r="B59" s="20">
        <v>9.4</v>
      </c>
      <c r="C59" s="20">
        <v>9.4</v>
      </c>
      <c r="D59" s="20">
        <v>9.4</v>
      </c>
      <c r="E59" s="20">
        <v>9.4</v>
      </c>
      <c r="F59" s="20">
        <v>9.5</v>
      </c>
      <c r="G59" s="20">
        <v>9.5</v>
      </c>
      <c r="H59" s="20">
        <v>9.5</v>
      </c>
      <c r="I59" s="20">
        <v>9.6</v>
      </c>
      <c r="J59" s="20">
        <v>9.6</v>
      </c>
      <c r="K59" s="20">
        <v>9.6</v>
      </c>
    </row>
    <row r="60" spans="1:11" x14ac:dyDescent="0.25">
      <c r="A60" s="26">
        <v>3.3333333333333333E-2</v>
      </c>
      <c r="B60" s="20">
        <v>7.7</v>
      </c>
      <c r="C60" s="20">
        <v>7.6</v>
      </c>
      <c r="D60" s="20">
        <v>7.6</v>
      </c>
      <c r="E60" s="20">
        <v>7.2</v>
      </c>
      <c r="F60" s="20">
        <v>7.2</v>
      </c>
      <c r="G60" s="20">
        <v>7.3</v>
      </c>
      <c r="H60" s="20">
        <v>7.5</v>
      </c>
      <c r="I60" s="20">
        <v>8.8000000000000007</v>
      </c>
      <c r="J60" s="20">
        <v>8.8000000000000007</v>
      </c>
      <c r="K60" s="20">
        <v>8.6999999999999993</v>
      </c>
    </row>
    <row r="61" spans="1:11" ht="15.75" x14ac:dyDescent="0.25">
      <c r="A61" s="28" t="s">
        <v>33</v>
      </c>
      <c r="B61" s="20">
        <v>7.6</v>
      </c>
      <c r="C61" s="20">
        <v>7.6</v>
      </c>
      <c r="D61" s="20">
        <v>7.5</v>
      </c>
      <c r="E61" s="20">
        <v>7.3</v>
      </c>
      <c r="F61" s="20">
        <v>7.2</v>
      </c>
      <c r="G61" s="20">
        <v>7.3</v>
      </c>
      <c r="H61" s="20">
        <v>7.5</v>
      </c>
      <c r="I61" s="20">
        <v>8.6999999999999993</v>
      </c>
      <c r="J61" s="20">
        <v>8.6999999999999993</v>
      </c>
      <c r="K61" s="20">
        <v>8.6999999999999993</v>
      </c>
    </row>
    <row r="63" spans="1:11" x14ac:dyDescent="0.25">
      <c r="A63" s="17" t="s">
        <v>69</v>
      </c>
    </row>
    <row r="64" spans="1:11" ht="15.75" x14ac:dyDescent="0.25">
      <c r="A64" s="28"/>
      <c r="B64" s="20" t="s">
        <v>56</v>
      </c>
      <c r="C64" s="20" t="s">
        <v>57</v>
      </c>
      <c r="D64" s="20" t="s">
        <v>58</v>
      </c>
      <c r="E64" s="20" t="s">
        <v>59</v>
      </c>
      <c r="F64" s="20" t="s">
        <v>60</v>
      </c>
      <c r="G64" s="20" t="s">
        <v>61</v>
      </c>
      <c r="H64" s="20" t="s">
        <v>62</v>
      </c>
      <c r="I64" s="20" t="s">
        <v>63</v>
      </c>
      <c r="J64" s="20" t="s">
        <v>64</v>
      </c>
      <c r="K64" s="20" t="s">
        <v>65</v>
      </c>
    </row>
    <row r="65" spans="1:11" x14ac:dyDescent="0.25">
      <c r="A65" s="26">
        <v>0.93333333333333335</v>
      </c>
      <c r="B65" s="20">
        <v>4</v>
      </c>
      <c r="C65" s="20">
        <v>6.2</v>
      </c>
      <c r="D65" s="20">
        <v>4.2</v>
      </c>
      <c r="E65" s="20">
        <v>4.0999999999999996</v>
      </c>
      <c r="F65" s="20">
        <v>3.8</v>
      </c>
      <c r="G65" s="20">
        <v>3.8</v>
      </c>
      <c r="H65" s="20">
        <v>3.81</v>
      </c>
      <c r="I65" s="20">
        <v>7.4</v>
      </c>
      <c r="J65" s="20">
        <v>7.3</v>
      </c>
      <c r="K65" s="20">
        <v>7.3</v>
      </c>
    </row>
    <row r="66" spans="1:11" x14ac:dyDescent="0.25">
      <c r="A66" s="26">
        <v>0.79166666666666663</v>
      </c>
      <c r="B66" s="20">
        <v>6.6</v>
      </c>
      <c r="C66" s="20">
        <v>7.2</v>
      </c>
      <c r="D66" s="20">
        <v>5.2</v>
      </c>
      <c r="E66" s="20">
        <v>4.9000000000000004</v>
      </c>
      <c r="F66" s="20">
        <v>5</v>
      </c>
      <c r="G66" s="20">
        <v>5.5</v>
      </c>
      <c r="H66" s="20">
        <v>6</v>
      </c>
      <c r="I66" s="20">
        <v>7.1</v>
      </c>
      <c r="J66" s="20">
        <v>7.1</v>
      </c>
      <c r="K66" s="20">
        <v>7.3</v>
      </c>
    </row>
    <row r="67" spans="1:11" x14ac:dyDescent="0.25">
      <c r="A67" s="26">
        <v>0.36666666666666664</v>
      </c>
      <c r="B67" s="20">
        <v>9.4</v>
      </c>
      <c r="C67" s="20">
        <v>9.3000000000000007</v>
      </c>
      <c r="D67" s="20">
        <v>9.1</v>
      </c>
      <c r="E67" s="20">
        <v>9.1</v>
      </c>
      <c r="F67" s="20">
        <v>9.65</v>
      </c>
      <c r="G67" s="20">
        <v>9.6999999999999993</v>
      </c>
      <c r="H67" s="20">
        <v>9.6999999999999993</v>
      </c>
      <c r="I67" s="20">
        <v>9.1999999999999993</v>
      </c>
      <c r="J67" s="20">
        <v>9</v>
      </c>
      <c r="K67" s="20">
        <v>9.1</v>
      </c>
    </row>
    <row r="68" spans="1:11" x14ac:dyDescent="0.25">
      <c r="A68" s="26">
        <v>0.15833333333333333</v>
      </c>
      <c r="B68" s="20">
        <v>9.3000000000000007</v>
      </c>
      <c r="C68" s="20">
        <v>9.3000000000000007</v>
      </c>
      <c r="D68" s="20">
        <v>9.8000000000000007</v>
      </c>
      <c r="E68" s="20">
        <v>10.3</v>
      </c>
      <c r="F68" s="20">
        <v>10.3</v>
      </c>
      <c r="G68" s="20">
        <v>10.5</v>
      </c>
      <c r="H68" s="20">
        <v>10.5</v>
      </c>
      <c r="I68" s="20">
        <v>9.5</v>
      </c>
      <c r="J68" s="20">
        <v>9.4</v>
      </c>
      <c r="K68" s="20">
        <v>9.4</v>
      </c>
    </row>
    <row r="69" spans="1:11" x14ac:dyDescent="0.25">
      <c r="A69" s="26">
        <v>3.3333333333333333E-2</v>
      </c>
      <c r="B69" s="20">
        <v>7.5</v>
      </c>
      <c r="C69" s="20">
        <v>9.6999999999999993</v>
      </c>
      <c r="D69" s="20">
        <v>10.7</v>
      </c>
      <c r="E69" s="20">
        <v>10.8</v>
      </c>
      <c r="F69" s="20">
        <v>10.8</v>
      </c>
      <c r="G69" s="20">
        <v>10.7</v>
      </c>
      <c r="H69" s="20">
        <v>10.6</v>
      </c>
      <c r="I69" s="20">
        <v>9.1</v>
      </c>
      <c r="J69" s="20">
        <v>8.8000000000000007</v>
      </c>
      <c r="K69" s="20">
        <v>8.6999999999999993</v>
      </c>
    </row>
    <row r="70" spans="1:11" ht="15.75" x14ac:dyDescent="0.25">
      <c r="A70" s="24" t="s">
        <v>34</v>
      </c>
      <c r="B70" s="20">
        <v>7.2</v>
      </c>
      <c r="C70" s="20">
        <v>7.4</v>
      </c>
      <c r="D70" s="20">
        <v>5.3</v>
      </c>
      <c r="E70" s="20">
        <v>4.5999999999999996</v>
      </c>
      <c r="F70" s="20">
        <v>4</v>
      </c>
      <c r="G70" s="20">
        <v>3.9</v>
      </c>
      <c r="H70" s="20">
        <v>3.8</v>
      </c>
      <c r="I70" s="20">
        <v>8</v>
      </c>
      <c r="J70" s="20">
        <v>7.5</v>
      </c>
      <c r="K70" s="20">
        <v>7.4</v>
      </c>
    </row>
    <row r="72" spans="1:11" x14ac:dyDescent="0.25">
      <c r="A72" s="17" t="s">
        <v>43</v>
      </c>
    </row>
    <row r="73" spans="1:11" x14ac:dyDescent="0.25">
      <c r="A73" s="17" t="s">
        <v>70</v>
      </c>
    </row>
    <row r="74" spans="1:11" ht="15.75" x14ac:dyDescent="0.25">
      <c r="A74" s="24"/>
      <c r="B74" s="20" t="s">
        <v>56</v>
      </c>
      <c r="C74" s="20" t="s">
        <v>57</v>
      </c>
      <c r="D74" s="20" t="s">
        <v>58</v>
      </c>
      <c r="E74" s="20" t="s">
        <v>59</v>
      </c>
      <c r="F74" s="20" t="s">
        <v>60</v>
      </c>
      <c r="G74" s="20" t="s">
        <v>61</v>
      </c>
      <c r="H74" s="20" t="s">
        <v>62</v>
      </c>
      <c r="I74" s="20" t="s">
        <v>63</v>
      </c>
      <c r="J74" s="20" t="s">
        <v>64</v>
      </c>
      <c r="K74" s="20" t="s">
        <v>65</v>
      </c>
    </row>
    <row r="75" spans="1:11" x14ac:dyDescent="0.25">
      <c r="A75" s="26">
        <v>0.93333333333333335</v>
      </c>
      <c r="B75" s="20">
        <v>205</v>
      </c>
      <c r="C75" s="20">
        <v>218</v>
      </c>
      <c r="D75" s="20">
        <v>312</v>
      </c>
      <c r="E75" s="20">
        <v>326</v>
      </c>
      <c r="F75" s="20">
        <v>325</v>
      </c>
      <c r="G75" s="20">
        <v>311</v>
      </c>
      <c r="H75" s="20">
        <v>306</v>
      </c>
      <c r="I75" s="20">
        <v>313</v>
      </c>
      <c r="J75" s="20">
        <v>315</v>
      </c>
      <c r="K75" s="20">
        <v>308</v>
      </c>
    </row>
    <row r="76" spans="1:11" x14ac:dyDescent="0.25">
      <c r="A76" s="26">
        <v>0.82499999999999996</v>
      </c>
      <c r="B76" s="20">
        <v>235</v>
      </c>
      <c r="C76" s="20">
        <v>208</v>
      </c>
      <c r="D76" s="20">
        <v>283</v>
      </c>
      <c r="E76" s="20">
        <v>325</v>
      </c>
      <c r="F76" s="20">
        <v>363</v>
      </c>
      <c r="G76" s="20">
        <v>360</v>
      </c>
      <c r="H76" s="20">
        <v>350</v>
      </c>
      <c r="I76" s="20">
        <v>328</v>
      </c>
      <c r="J76" s="20">
        <v>312</v>
      </c>
      <c r="K76" s="20">
        <v>308</v>
      </c>
    </row>
    <row r="77" spans="1:11" x14ac:dyDescent="0.25">
      <c r="A77" s="26">
        <v>0.79166666666666663</v>
      </c>
      <c r="B77" s="20">
        <v>246</v>
      </c>
      <c r="C77" s="20">
        <v>212</v>
      </c>
      <c r="D77" s="20">
        <v>281</v>
      </c>
      <c r="E77" s="20">
        <v>300</v>
      </c>
      <c r="F77" s="20">
        <v>356</v>
      </c>
      <c r="G77" s="20">
        <v>353</v>
      </c>
      <c r="H77" s="20">
        <v>346</v>
      </c>
      <c r="I77" s="20">
        <v>322</v>
      </c>
      <c r="J77" s="20">
        <v>322</v>
      </c>
      <c r="K77" s="20">
        <v>320</v>
      </c>
    </row>
    <row r="78" spans="1:11" x14ac:dyDescent="0.25">
      <c r="A78" s="26">
        <v>0.59166666666666667</v>
      </c>
      <c r="B78" s="20">
        <v>257</v>
      </c>
      <c r="C78" s="20">
        <v>220</v>
      </c>
      <c r="D78" s="20">
        <v>231</v>
      </c>
      <c r="E78" s="20">
        <v>243</v>
      </c>
      <c r="F78" s="20">
        <v>238</v>
      </c>
      <c r="G78" s="20">
        <v>252</v>
      </c>
      <c r="H78" s="20">
        <v>294</v>
      </c>
      <c r="I78" s="20">
        <v>323</v>
      </c>
      <c r="J78" s="20">
        <v>331</v>
      </c>
      <c r="K78" s="20">
        <v>330</v>
      </c>
    </row>
    <row r="79" spans="1:11" x14ac:dyDescent="0.25">
      <c r="A79" s="26">
        <v>0.15833333333333333</v>
      </c>
      <c r="B79" s="20">
        <v>277</v>
      </c>
      <c r="C79" s="20">
        <v>371</v>
      </c>
      <c r="D79" s="20">
        <v>272</v>
      </c>
      <c r="E79" s="20">
        <v>241</v>
      </c>
      <c r="F79" s="20">
        <v>241</v>
      </c>
      <c r="G79" s="20">
        <v>340</v>
      </c>
      <c r="H79" s="20">
        <v>243</v>
      </c>
      <c r="I79" s="20">
        <v>339</v>
      </c>
      <c r="J79" s="20">
        <v>345</v>
      </c>
      <c r="K79" s="20">
        <v>342</v>
      </c>
    </row>
    <row r="80" spans="1:11" x14ac:dyDescent="0.25">
      <c r="A80" s="26">
        <v>3.3333333333333333E-2</v>
      </c>
      <c r="B80" s="20">
        <v>234</v>
      </c>
      <c r="C80" s="20">
        <v>246</v>
      </c>
      <c r="D80" s="20">
        <v>325</v>
      </c>
      <c r="E80" s="20">
        <v>336</v>
      </c>
      <c r="F80" s="20">
        <v>315</v>
      </c>
      <c r="G80" s="20">
        <v>300</v>
      </c>
      <c r="H80" s="20">
        <v>300</v>
      </c>
      <c r="I80" s="20">
        <v>308</v>
      </c>
      <c r="J80" s="20">
        <v>315</v>
      </c>
      <c r="K80" s="20">
        <v>315</v>
      </c>
    </row>
    <row r="81" spans="1:11" ht="15.75" x14ac:dyDescent="0.25">
      <c r="A81" s="28" t="s">
        <v>33</v>
      </c>
      <c r="B81" s="20">
        <v>548</v>
      </c>
      <c r="C81" s="20">
        <v>425</v>
      </c>
      <c r="D81" s="20">
        <v>384</v>
      </c>
      <c r="E81" s="20">
        <v>349</v>
      </c>
      <c r="F81" s="20">
        <v>319</v>
      </c>
      <c r="G81" s="20">
        <v>310</v>
      </c>
      <c r="H81" s="20">
        <v>306</v>
      </c>
      <c r="I81" s="20">
        <v>307</v>
      </c>
      <c r="J81" s="20">
        <v>310</v>
      </c>
      <c r="K81" s="20">
        <v>317</v>
      </c>
    </row>
    <row r="83" spans="1:11" x14ac:dyDescent="0.25">
      <c r="A83" s="17" t="s">
        <v>69</v>
      </c>
    </row>
    <row r="84" spans="1:11" ht="15.75" x14ac:dyDescent="0.25">
      <c r="A84" s="28"/>
      <c r="B84" s="20" t="s">
        <v>56</v>
      </c>
      <c r="C84" s="20" t="s">
        <v>57</v>
      </c>
      <c r="D84" s="20" t="s">
        <v>58</v>
      </c>
      <c r="E84" s="20" t="s">
        <v>59</v>
      </c>
      <c r="F84" s="20" t="s">
        <v>60</v>
      </c>
      <c r="G84" s="20" t="s">
        <v>61</v>
      </c>
      <c r="H84" s="20" t="s">
        <v>62</v>
      </c>
      <c r="I84" s="20" t="s">
        <v>63</v>
      </c>
      <c r="J84" s="20" t="s">
        <v>64</v>
      </c>
      <c r="K84" s="20" t="s">
        <v>65</v>
      </c>
    </row>
    <row r="85" spans="1:11" x14ac:dyDescent="0.25">
      <c r="A85" s="26">
        <v>0.93333333333333335</v>
      </c>
      <c r="B85" s="20">
        <v>265</v>
      </c>
      <c r="C85" s="20">
        <v>210</v>
      </c>
      <c r="D85" s="20">
        <v>330</v>
      </c>
      <c r="E85" s="20">
        <v>318</v>
      </c>
      <c r="F85" s="20">
        <v>370</v>
      </c>
      <c r="G85" s="20">
        <v>360</v>
      </c>
      <c r="H85" s="20">
        <v>358</v>
      </c>
      <c r="I85" s="20">
        <v>296</v>
      </c>
      <c r="J85" s="20">
        <v>322</v>
      </c>
      <c r="K85" s="20">
        <v>310</v>
      </c>
    </row>
    <row r="86" spans="1:11" x14ac:dyDescent="0.25">
      <c r="A86" s="26">
        <v>0.79166666666666663</v>
      </c>
      <c r="B86" s="20">
        <v>200</v>
      </c>
      <c r="C86" s="20">
        <v>200</v>
      </c>
      <c r="D86" s="20">
        <v>179</v>
      </c>
      <c r="E86" s="20">
        <v>125</v>
      </c>
      <c r="F86" s="20">
        <v>63.5</v>
      </c>
      <c r="G86" s="20">
        <v>38.700000000000003</v>
      </c>
      <c r="H86" s="20">
        <v>63.3</v>
      </c>
      <c r="I86" s="20">
        <v>274</v>
      </c>
      <c r="J86" s="20">
        <v>306</v>
      </c>
      <c r="K86" s="20">
        <v>322</v>
      </c>
    </row>
    <row r="87" spans="1:11" x14ac:dyDescent="0.25">
      <c r="A87" s="26">
        <v>0.36666666666666664</v>
      </c>
      <c r="B87" s="20">
        <v>235</v>
      </c>
      <c r="C87" s="20">
        <v>230</v>
      </c>
      <c r="D87" s="20">
        <v>245</v>
      </c>
      <c r="E87" s="20">
        <v>260</v>
      </c>
      <c r="F87" s="20">
        <v>223</v>
      </c>
      <c r="G87" s="20">
        <v>196</v>
      </c>
      <c r="H87" s="20">
        <v>203</v>
      </c>
      <c r="I87" s="20">
        <v>292</v>
      </c>
      <c r="J87" s="20">
        <v>318</v>
      </c>
      <c r="K87" s="20">
        <v>320</v>
      </c>
    </row>
    <row r="88" spans="1:11" x14ac:dyDescent="0.25">
      <c r="A88" s="26">
        <v>0.15833333333333333</v>
      </c>
      <c r="B88" s="20">
        <v>295</v>
      </c>
      <c r="C88" s="20">
        <v>268</v>
      </c>
      <c r="D88" s="20">
        <v>227</v>
      </c>
      <c r="E88" s="20">
        <v>267</v>
      </c>
      <c r="F88" s="20">
        <v>320</v>
      </c>
      <c r="G88" s="20">
        <v>330</v>
      </c>
      <c r="H88" s="20">
        <v>350</v>
      </c>
      <c r="I88" s="20">
        <v>314</v>
      </c>
      <c r="J88" s="20">
        <v>318</v>
      </c>
      <c r="K88" s="20">
        <v>318</v>
      </c>
    </row>
    <row r="89" spans="1:11" x14ac:dyDescent="0.25">
      <c r="A89" s="26">
        <v>3.3333333333333333E-2</v>
      </c>
      <c r="B89" s="20">
        <v>198</v>
      </c>
      <c r="C89" s="20">
        <v>231</v>
      </c>
      <c r="D89" s="20">
        <v>350</v>
      </c>
      <c r="E89" s="20">
        <v>360</v>
      </c>
      <c r="F89" s="20">
        <v>370</v>
      </c>
      <c r="G89" s="20">
        <v>342</v>
      </c>
      <c r="H89" s="20">
        <v>332</v>
      </c>
      <c r="I89" s="20">
        <v>296</v>
      </c>
      <c r="J89" s="20">
        <v>315</v>
      </c>
      <c r="K89" s="20">
        <v>310</v>
      </c>
    </row>
    <row r="90" spans="1:11" ht="15.75" x14ac:dyDescent="0.25">
      <c r="A90" s="24" t="s">
        <v>34</v>
      </c>
      <c r="B90" s="20">
        <v>455</v>
      </c>
      <c r="C90" s="20">
        <v>406</v>
      </c>
      <c r="D90" s="20">
        <v>330</v>
      </c>
      <c r="E90" s="20">
        <v>335</v>
      </c>
      <c r="F90" s="20">
        <v>370</v>
      </c>
      <c r="G90" s="20">
        <v>365</v>
      </c>
      <c r="H90" s="20">
        <v>362</v>
      </c>
      <c r="I90" s="20">
        <v>293</v>
      </c>
      <c r="J90" s="20">
        <v>428</v>
      </c>
      <c r="K90" s="20">
        <v>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zoomScale="55" zoomScaleNormal="55" workbookViewId="0">
      <selection activeCell="AB43" sqref="AB43"/>
    </sheetView>
  </sheetViews>
  <sheetFormatPr defaultRowHeight="15" x14ac:dyDescent="0.25"/>
  <cols>
    <col min="1" max="1" width="9.140625" style="47"/>
    <col min="2" max="16384" width="9.140625" style="13"/>
  </cols>
  <sheetData>
    <row r="1" spans="1:18" x14ac:dyDescent="0.25">
      <c r="A1" s="47" t="s">
        <v>26</v>
      </c>
      <c r="K1" s="13" t="s">
        <v>36</v>
      </c>
    </row>
    <row r="2" spans="1:18" x14ac:dyDescent="0.25">
      <c r="A2" s="47" t="s">
        <v>70</v>
      </c>
      <c r="K2" s="13" t="s">
        <v>70</v>
      </c>
    </row>
    <row r="3" spans="1:18" x14ac:dyDescent="0.25">
      <c r="A3" s="19"/>
      <c r="B3" s="18" t="s">
        <v>66</v>
      </c>
      <c r="C3" s="18" t="s">
        <v>56</v>
      </c>
      <c r="D3" s="18" t="s">
        <v>57</v>
      </c>
      <c r="E3" s="18" t="s">
        <v>59</v>
      </c>
      <c r="F3" s="18" t="s">
        <v>61</v>
      </c>
      <c r="G3" s="18" t="s">
        <v>62</v>
      </c>
      <c r="H3" s="18" t="s">
        <v>64</v>
      </c>
      <c r="K3" s="19"/>
      <c r="L3" s="18" t="s">
        <v>66</v>
      </c>
      <c r="M3" s="18" t="s">
        <v>56</v>
      </c>
      <c r="N3" s="18" t="s">
        <v>57</v>
      </c>
      <c r="O3" s="18" t="s">
        <v>59</v>
      </c>
      <c r="P3" s="18" t="s">
        <v>61</v>
      </c>
      <c r="Q3" s="18" t="s">
        <v>62</v>
      </c>
      <c r="R3" s="18" t="s">
        <v>64</v>
      </c>
    </row>
    <row r="4" spans="1:18" x14ac:dyDescent="0.25">
      <c r="A4" s="48">
        <v>2.4432809773123915E-2</v>
      </c>
      <c r="B4" s="18">
        <v>169.97219999999999</v>
      </c>
      <c r="C4" s="18">
        <v>127.2555</v>
      </c>
      <c r="D4" s="18">
        <v>126.84439999999999</v>
      </c>
      <c r="E4" s="18">
        <v>62.6937</v>
      </c>
      <c r="F4" s="18">
        <v>59.3611</v>
      </c>
      <c r="G4" s="18">
        <v>65.870099999999994</v>
      </c>
      <c r="H4" s="18">
        <v>35.886000000000003</v>
      </c>
      <c r="K4" s="48">
        <v>2.4432809773123915E-2</v>
      </c>
      <c r="L4" s="18">
        <v>139.53749999999999</v>
      </c>
      <c r="M4" s="18">
        <v>146.33600000000001</v>
      </c>
      <c r="N4" s="18">
        <v>150.6798</v>
      </c>
      <c r="O4" s="18">
        <v>189.27600000000001</v>
      </c>
      <c r="P4" s="18">
        <v>182.34970000000001</v>
      </c>
      <c r="Q4" s="18">
        <v>196.93100000000001</v>
      </c>
      <c r="R4" s="18">
        <v>204.76079999999999</v>
      </c>
    </row>
    <row r="5" spans="1:18" x14ac:dyDescent="0.25">
      <c r="A5" s="48">
        <v>0.16841186736474695</v>
      </c>
      <c r="B5" s="18">
        <v>5.0922000000000001</v>
      </c>
      <c r="C5" s="18">
        <v>116.6516</v>
      </c>
      <c r="D5" s="18">
        <v>126.1228</v>
      </c>
      <c r="E5" s="18">
        <v>80.364900000000006</v>
      </c>
      <c r="F5" s="18">
        <v>57.561399999999999</v>
      </c>
      <c r="G5" s="18">
        <v>64.528700000000001</v>
      </c>
      <c r="H5" s="18">
        <v>35.938000000000002</v>
      </c>
      <c r="K5" s="48">
        <v>0.16841186736474695</v>
      </c>
      <c r="L5" s="18">
        <v>151.4571</v>
      </c>
      <c r="M5" s="18">
        <v>145.416</v>
      </c>
      <c r="N5" s="18">
        <v>150.9417</v>
      </c>
      <c r="O5" s="18">
        <v>169.6019</v>
      </c>
      <c r="P5" s="18">
        <v>175.804</v>
      </c>
      <c r="Q5" s="18">
        <v>0</v>
      </c>
      <c r="R5" s="18">
        <v>202.79490000000001</v>
      </c>
    </row>
    <row r="6" spans="1:18" x14ac:dyDescent="0.25">
      <c r="A6" s="48">
        <v>0.26003490401396162</v>
      </c>
      <c r="B6" s="18">
        <v>9.7049000000000003</v>
      </c>
      <c r="C6" s="18">
        <v>121.6048</v>
      </c>
      <c r="D6" s="18">
        <v>113.5607</v>
      </c>
      <c r="E6" s="18">
        <v>124.063</v>
      </c>
      <c r="F6" s="18">
        <v>59.340200000000003</v>
      </c>
      <c r="G6" s="18">
        <v>65.774100000000004</v>
      </c>
      <c r="H6" s="18">
        <v>34.661499999999997</v>
      </c>
      <c r="K6" s="48">
        <v>0.26003490401396162</v>
      </c>
      <c r="L6" s="18">
        <v>152.6146</v>
      </c>
      <c r="M6" s="18">
        <v>149.654</v>
      </c>
      <c r="N6" s="18">
        <v>165.57689999999999</v>
      </c>
      <c r="O6" s="18">
        <v>154.68770000000001</v>
      </c>
      <c r="P6" s="18">
        <v>172.20599999999999</v>
      </c>
      <c r="Q6" s="18">
        <v>0</v>
      </c>
      <c r="R6" s="18">
        <v>199.93809999999999</v>
      </c>
    </row>
    <row r="7" spans="1:18" x14ac:dyDescent="0.25">
      <c r="A7" s="48">
        <v>0.38219895287958117</v>
      </c>
      <c r="B7" s="18">
        <v>5.4794999999999998</v>
      </c>
      <c r="C7" s="18">
        <v>72.251099999999994</v>
      </c>
      <c r="D7" s="18">
        <v>79.540599999999998</v>
      </c>
      <c r="E7" s="18">
        <v>119.27290000000001</v>
      </c>
      <c r="F7" s="18">
        <v>59.4114</v>
      </c>
      <c r="G7" s="18">
        <v>64.546700000000001</v>
      </c>
      <c r="H7" s="18">
        <v>33.579599999999999</v>
      </c>
      <c r="K7" s="48">
        <v>0.38219895287958117</v>
      </c>
      <c r="L7" s="18">
        <v>156.11189999999999</v>
      </c>
      <c r="M7" s="18">
        <v>170.15379999999999</v>
      </c>
      <c r="N7" s="18">
        <v>167.613</v>
      </c>
      <c r="O7" s="18">
        <v>157.804</v>
      </c>
      <c r="P7" s="18">
        <v>177.48320000000001</v>
      </c>
      <c r="Q7" s="18">
        <v>195.01230000000001</v>
      </c>
      <c r="R7" s="18">
        <v>198.41159999999999</v>
      </c>
    </row>
    <row r="8" spans="1:18" x14ac:dyDescent="0.25">
      <c r="A8" s="48">
        <v>0.49563699825479929</v>
      </c>
      <c r="B8" s="18">
        <v>0.55800000000000005</v>
      </c>
      <c r="C8" s="18">
        <v>76.560500000000005</v>
      </c>
      <c r="D8" s="18">
        <v>53.5383</v>
      </c>
      <c r="E8" s="19">
        <v>113.0917</v>
      </c>
      <c r="F8" s="18">
        <v>74.280100000000004</v>
      </c>
      <c r="G8" s="18">
        <v>63.848500000000001</v>
      </c>
      <c r="H8" s="18">
        <v>36.7913</v>
      </c>
      <c r="K8" s="48">
        <v>0.49563699825479929</v>
      </c>
      <c r="L8" s="18">
        <v>163.47669999999999</v>
      </c>
      <c r="M8" s="18">
        <v>179.54910000000001</v>
      </c>
      <c r="N8" s="18">
        <v>185.50409999999999</v>
      </c>
      <c r="O8" s="18">
        <v>170.1514</v>
      </c>
      <c r="P8" s="18">
        <v>178.26240000000001</v>
      </c>
      <c r="Q8" s="18">
        <v>185.4075</v>
      </c>
      <c r="R8" s="18">
        <v>194.8039</v>
      </c>
    </row>
    <row r="9" spans="1:18" x14ac:dyDescent="0.25">
      <c r="A9" s="48">
        <v>0.61780104712041883</v>
      </c>
      <c r="B9" s="18">
        <v>1.5299</v>
      </c>
      <c r="C9" s="18">
        <v>3.7235999999999998</v>
      </c>
      <c r="D9" s="18">
        <v>1.1702999999999999</v>
      </c>
      <c r="E9" s="18">
        <v>65.892399999999995</v>
      </c>
      <c r="F9" s="18">
        <v>125.57680000000001</v>
      </c>
      <c r="G9" s="18">
        <v>93.0428</v>
      </c>
      <c r="H9" s="18">
        <v>57.782499999999999</v>
      </c>
      <c r="K9" s="48">
        <v>0.61780104712041883</v>
      </c>
      <c r="L9" s="18">
        <v>169.7979</v>
      </c>
      <c r="M9" s="18">
        <v>171.43279999999999</v>
      </c>
      <c r="N9" s="18">
        <v>186.2704</v>
      </c>
      <c r="O9" s="18">
        <v>203.00399999999999</v>
      </c>
      <c r="P9" s="18">
        <v>167.35249999999999</v>
      </c>
      <c r="Q9" s="18">
        <v>177.4864</v>
      </c>
      <c r="R9" s="18">
        <v>193.3296</v>
      </c>
    </row>
    <row r="10" spans="1:18" x14ac:dyDescent="0.25">
      <c r="A10" s="48">
        <v>0.73996509598603843</v>
      </c>
      <c r="B10" s="18">
        <v>0.92749999999999999</v>
      </c>
      <c r="C10" s="18">
        <v>2.0280999999999998</v>
      </c>
      <c r="D10" s="18">
        <v>1.0059</v>
      </c>
      <c r="E10" s="18">
        <v>2.8944000000000001</v>
      </c>
      <c r="F10" s="18">
        <v>127.4747</v>
      </c>
      <c r="G10" s="18">
        <v>131.2252</v>
      </c>
      <c r="H10" s="18">
        <v>61.804099999999998</v>
      </c>
      <c r="K10" s="48">
        <v>0.73996509598603843</v>
      </c>
      <c r="L10" s="18">
        <v>179.98249999999999</v>
      </c>
      <c r="M10" s="18">
        <v>186.13900000000001</v>
      </c>
      <c r="N10" s="18">
        <v>196.59119999999999</v>
      </c>
      <c r="O10" s="18">
        <v>200.00980000000001</v>
      </c>
      <c r="P10" s="18">
        <v>205.53530000000001</v>
      </c>
      <c r="Q10" s="18">
        <v>189.94489999999999</v>
      </c>
      <c r="R10" s="18">
        <v>197.7945</v>
      </c>
    </row>
    <row r="11" spans="1:18" x14ac:dyDescent="0.25">
      <c r="A11" s="48">
        <v>0.83595113438045376</v>
      </c>
      <c r="B11" s="18" t="s">
        <v>71</v>
      </c>
      <c r="C11" s="18">
        <v>3.4323000000000001</v>
      </c>
      <c r="D11" s="18">
        <v>1.2271000000000001</v>
      </c>
      <c r="E11" s="18">
        <v>2.7115999999999998</v>
      </c>
      <c r="F11" s="18">
        <v>65.4893</v>
      </c>
      <c r="G11" s="18">
        <v>109.2739</v>
      </c>
      <c r="H11" s="18">
        <v>74.835599999999999</v>
      </c>
      <c r="K11" s="48">
        <v>0.83595113438045376</v>
      </c>
      <c r="L11" s="18">
        <v>245.26740000000001</v>
      </c>
      <c r="M11" s="18">
        <v>213.0026</v>
      </c>
      <c r="N11" s="18">
        <v>235.28479999999999</v>
      </c>
      <c r="O11" s="18">
        <v>214.15100000000001</v>
      </c>
      <c r="P11" s="18">
        <v>226.8409</v>
      </c>
      <c r="Q11" s="18">
        <v>0</v>
      </c>
      <c r="R11" s="18">
        <v>186.62870000000001</v>
      </c>
    </row>
    <row r="12" spans="1:18" x14ac:dyDescent="0.25">
      <c r="A12" s="48">
        <v>0.93630017452006986</v>
      </c>
      <c r="B12" s="18">
        <v>4.0464000000000002</v>
      </c>
      <c r="C12" s="18">
        <v>4.3510999999999997</v>
      </c>
      <c r="D12" s="18">
        <v>2.9308000000000001</v>
      </c>
      <c r="E12" s="18">
        <v>3.7012999999999998</v>
      </c>
      <c r="F12" s="18">
        <v>9.0128000000000004</v>
      </c>
      <c r="G12" s="18">
        <v>11.0848</v>
      </c>
      <c r="H12" s="18">
        <v>39.434800000000003</v>
      </c>
      <c r="K12" s="48">
        <v>0.93630017452006986</v>
      </c>
      <c r="L12" s="18">
        <v>261.08730000000003</v>
      </c>
      <c r="M12" s="18">
        <v>231.99600000000001</v>
      </c>
      <c r="N12" s="18">
        <v>226.9648</v>
      </c>
      <c r="O12" s="18">
        <v>215.99430000000001</v>
      </c>
      <c r="P12" s="18">
        <v>222.45240000000001</v>
      </c>
      <c r="Q12" s="18">
        <v>0</v>
      </c>
      <c r="R12" s="18">
        <v>212.2388</v>
      </c>
    </row>
    <row r="13" spans="1:18" x14ac:dyDescent="0.25">
      <c r="A13" s="48" t="s">
        <v>67</v>
      </c>
      <c r="B13" s="18">
        <v>125.387</v>
      </c>
      <c r="C13" s="18"/>
      <c r="D13" s="18">
        <v>129.74709999999999</v>
      </c>
      <c r="E13" s="18">
        <v>65.810900000000004</v>
      </c>
      <c r="F13" s="18">
        <v>63.225999999999999</v>
      </c>
      <c r="G13" s="18"/>
      <c r="H13" s="18">
        <v>35.2179</v>
      </c>
      <c r="K13" s="48" t="s">
        <v>67</v>
      </c>
      <c r="L13" s="18">
        <v>148.3348</v>
      </c>
      <c r="M13" s="18"/>
      <c r="N13" s="18">
        <v>151.5915</v>
      </c>
      <c r="O13" s="18">
        <v>194.09829999999999</v>
      </c>
      <c r="P13" s="18">
        <v>193.04409999999999</v>
      </c>
      <c r="Q13" s="18"/>
      <c r="R13" s="18">
        <v>197.95650000000001</v>
      </c>
    </row>
    <row r="14" spans="1:18" x14ac:dyDescent="0.25">
      <c r="A14" s="48" t="s">
        <v>68</v>
      </c>
      <c r="B14" s="18">
        <v>2.4500999999999999</v>
      </c>
      <c r="C14" s="18">
        <v>2.9076</v>
      </c>
      <c r="D14" s="18">
        <v>2.5828000000000002</v>
      </c>
      <c r="E14" s="18">
        <v>3.4817999999999998</v>
      </c>
      <c r="F14" s="18">
        <v>6.8810000000000002</v>
      </c>
      <c r="G14" s="18">
        <v>10.377000000000001</v>
      </c>
      <c r="H14" s="18">
        <v>26.8949</v>
      </c>
      <c r="K14" s="48" t="s">
        <v>68</v>
      </c>
      <c r="L14" s="18">
        <v>170.48410000000001</v>
      </c>
      <c r="M14" s="18">
        <v>201.27760000000001</v>
      </c>
      <c r="N14" s="18">
        <v>214.7346</v>
      </c>
      <c r="O14" s="18">
        <v>223.83789999999999</v>
      </c>
      <c r="P14" s="18">
        <v>219.40559999999999</v>
      </c>
      <c r="Q14" s="18"/>
      <c r="R14" s="18">
        <v>215.34870000000001</v>
      </c>
    </row>
    <row r="15" spans="1:18" x14ac:dyDescent="0.25">
      <c r="K15" s="47"/>
    </row>
    <row r="16" spans="1:18" x14ac:dyDescent="0.25">
      <c r="A16" s="47" t="s">
        <v>69</v>
      </c>
      <c r="K16" s="47" t="s">
        <v>69</v>
      </c>
    </row>
    <row r="17" spans="1:18" x14ac:dyDescent="0.25">
      <c r="A17" s="19"/>
      <c r="B17" s="18" t="s">
        <v>66</v>
      </c>
      <c r="C17" s="18" t="s">
        <v>56</v>
      </c>
      <c r="D17" s="18" t="s">
        <v>57</v>
      </c>
      <c r="E17" s="18" t="s">
        <v>59</v>
      </c>
      <c r="F17" s="18" t="s">
        <v>61</v>
      </c>
      <c r="G17" s="18" t="s">
        <v>62</v>
      </c>
      <c r="H17" s="18" t="s">
        <v>64</v>
      </c>
      <c r="K17" s="19"/>
      <c r="L17" s="18" t="s">
        <v>66</v>
      </c>
      <c r="M17" s="18" t="s">
        <v>56</v>
      </c>
      <c r="N17" s="18" t="s">
        <v>57</v>
      </c>
      <c r="O17" s="18" t="s">
        <v>59</v>
      </c>
      <c r="P17" s="18" t="s">
        <v>61</v>
      </c>
      <c r="Q17" s="18" t="s">
        <v>62</v>
      </c>
      <c r="R17" s="18" t="s">
        <v>64</v>
      </c>
    </row>
    <row r="18" spans="1:18" x14ac:dyDescent="0.25">
      <c r="A18" s="8">
        <v>2.4432809773123915E-2</v>
      </c>
      <c r="B18" s="18">
        <v>137.32730000000001</v>
      </c>
      <c r="C18" s="18">
        <v>56.314700000000002</v>
      </c>
      <c r="D18" s="18">
        <v>42.072000000000003</v>
      </c>
      <c r="E18" s="18">
        <v>16.061699999999998</v>
      </c>
      <c r="F18" s="18">
        <v>8.5510999999999999</v>
      </c>
      <c r="G18" s="18">
        <v>5.1821000000000002</v>
      </c>
      <c r="H18" s="18">
        <v>2.0108000000000001</v>
      </c>
      <c r="K18" s="8">
        <v>2.4432809773123915E-2</v>
      </c>
      <c r="L18" s="18">
        <v>142.24029999999999</v>
      </c>
      <c r="M18" s="18">
        <v>199.36840000000001</v>
      </c>
      <c r="N18" s="18">
        <v>219.7431</v>
      </c>
      <c r="O18" s="18" t="s">
        <v>71</v>
      </c>
      <c r="P18" s="18">
        <v>325.73649999999998</v>
      </c>
      <c r="Q18" s="18">
        <v>0</v>
      </c>
      <c r="R18" s="18" t="s">
        <v>71</v>
      </c>
    </row>
    <row r="19" spans="1:18" x14ac:dyDescent="0.25">
      <c r="A19" s="19">
        <v>0.16841186736474695</v>
      </c>
      <c r="B19" s="18">
        <v>3.0451000000000001</v>
      </c>
      <c r="C19" s="18">
        <v>56.204300000000003</v>
      </c>
      <c r="D19" s="18">
        <v>44.621699999999997</v>
      </c>
      <c r="E19" s="18">
        <v>17.035699999999999</v>
      </c>
      <c r="F19" s="18">
        <v>8.0254999999999992</v>
      </c>
      <c r="G19" s="18">
        <v>4.7279999999999998</v>
      </c>
      <c r="H19" s="18">
        <v>1.5427</v>
      </c>
      <c r="K19" s="19">
        <v>0.16841186736474695</v>
      </c>
      <c r="L19" s="18">
        <v>179.2302</v>
      </c>
      <c r="M19" s="18">
        <v>221.1799</v>
      </c>
      <c r="N19" s="18">
        <v>236.9246</v>
      </c>
      <c r="O19" s="18">
        <v>253.2782</v>
      </c>
      <c r="P19" s="18">
        <v>274.10570000000001</v>
      </c>
      <c r="Q19" s="18">
        <v>0</v>
      </c>
      <c r="R19" s="18">
        <v>253.85050000000001</v>
      </c>
    </row>
    <row r="20" spans="1:18" x14ac:dyDescent="0.25">
      <c r="A20" s="19">
        <v>0.26003490401396162</v>
      </c>
      <c r="B20" s="18">
        <v>2.0520999999999998</v>
      </c>
      <c r="C20" s="18">
        <v>67.969399999999993</v>
      </c>
      <c r="D20" s="18">
        <v>48.314999999999998</v>
      </c>
      <c r="E20" s="18">
        <v>15.314500000000001</v>
      </c>
      <c r="F20" s="18">
        <v>7.7835000000000001</v>
      </c>
      <c r="G20" s="18">
        <v>4.8357000000000001</v>
      </c>
      <c r="H20" s="18">
        <v>1.7074</v>
      </c>
      <c r="K20" s="19">
        <v>0.26003490401396162</v>
      </c>
      <c r="L20" s="18">
        <v>179.89490000000001</v>
      </c>
      <c r="M20" s="18">
        <v>232.24760000000001</v>
      </c>
      <c r="N20" s="18">
        <v>242.9983</v>
      </c>
      <c r="O20" s="18">
        <v>240.5608</v>
      </c>
      <c r="P20" s="18">
        <v>265.12549999999999</v>
      </c>
      <c r="Q20" s="18">
        <v>0</v>
      </c>
      <c r="R20" s="18">
        <v>296.80430000000001</v>
      </c>
    </row>
    <row r="21" spans="1:18" x14ac:dyDescent="0.25">
      <c r="A21" s="19">
        <v>0.38219895287958117</v>
      </c>
      <c r="B21" s="18">
        <v>2.903</v>
      </c>
      <c r="C21" s="18">
        <v>66.9131</v>
      </c>
      <c r="D21" s="18">
        <v>59.452399999999997</v>
      </c>
      <c r="E21" s="18">
        <v>20.319600000000001</v>
      </c>
      <c r="F21" s="18">
        <v>8.8802000000000003</v>
      </c>
      <c r="G21" s="18">
        <v>5.1654999999999998</v>
      </c>
      <c r="H21" s="18">
        <v>2.2465000000000002</v>
      </c>
      <c r="K21" s="19">
        <v>0.38219895287958117</v>
      </c>
      <c r="L21" s="18">
        <v>168.00399999999999</v>
      </c>
      <c r="M21" s="18">
        <v>224.7919</v>
      </c>
      <c r="N21" s="18">
        <v>252.47139999999999</v>
      </c>
      <c r="O21" s="18">
        <v>246.75129999999999</v>
      </c>
      <c r="P21" s="18">
        <v>212.7098</v>
      </c>
      <c r="Q21" s="18">
        <v>0</v>
      </c>
      <c r="R21" s="18">
        <v>276.27890000000002</v>
      </c>
    </row>
    <row r="22" spans="1:18" x14ac:dyDescent="0.25">
      <c r="A22" s="19">
        <v>0.49563699825479929</v>
      </c>
      <c r="B22" s="18">
        <v>0.18029999999999999</v>
      </c>
      <c r="C22" s="18">
        <v>88.092500000000001</v>
      </c>
      <c r="D22" s="18">
        <v>73.686999999999998</v>
      </c>
      <c r="E22" s="18">
        <v>28.765899999999998</v>
      </c>
      <c r="F22" s="18">
        <v>11.9992</v>
      </c>
      <c r="G22" s="18">
        <v>6.7317</v>
      </c>
      <c r="H22" s="18">
        <v>3.0636000000000001</v>
      </c>
      <c r="K22" s="19">
        <v>0.49563699825479929</v>
      </c>
      <c r="L22" s="18">
        <v>169.25049999999999</v>
      </c>
      <c r="M22" s="18">
        <v>245.56209999999999</v>
      </c>
      <c r="N22" s="18">
        <v>276.52820000000003</v>
      </c>
      <c r="O22" s="18">
        <v>0</v>
      </c>
      <c r="P22" s="18">
        <v>0</v>
      </c>
      <c r="Q22" s="18">
        <v>0</v>
      </c>
      <c r="R22" s="18">
        <v>328.88</v>
      </c>
    </row>
    <row r="23" spans="1:18" x14ac:dyDescent="0.25">
      <c r="A23" s="19">
        <v>0.61780104712041883</v>
      </c>
      <c r="B23" s="18">
        <v>0.42080000000000001</v>
      </c>
      <c r="C23" s="18">
        <v>33.908700000000003</v>
      </c>
      <c r="D23" s="18">
        <v>84.620599999999996</v>
      </c>
      <c r="E23" s="18">
        <v>28.1174</v>
      </c>
      <c r="F23" s="18">
        <v>12.5717</v>
      </c>
      <c r="G23" s="18">
        <v>7.0125000000000002</v>
      </c>
      <c r="H23" s="18">
        <v>3.6768999999999998</v>
      </c>
      <c r="K23" s="19">
        <v>0.61780104712041883</v>
      </c>
      <c r="L23" s="18">
        <v>192.86670000000001</v>
      </c>
      <c r="M23" s="18">
        <v>203.74119999999999</v>
      </c>
      <c r="N23" s="18">
        <v>344.04599999999999</v>
      </c>
      <c r="O23" s="18">
        <v>82.471000000000004</v>
      </c>
      <c r="P23" s="18">
        <v>114.533</v>
      </c>
      <c r="Q23" s="18">
        <v>0</v>
      </c>
      <c r="R23" s="18">
        <v>295.14389999999997</v>
      </c>
    </row>
    <row r="24" spans="1:18" x14ac:dyDescent="0.25">
      <c r="A24" s="19">
        <v>0.73996509598603843</v>
      </c>
      <c r="B24" s="18">
        <v>0.93879999999999997</v>
      </c>
      <c r="C24" s="18">
        <v>3.6419000000000001</v>
      </c>
      <c r="D24" s="18">
        <v>102.33499999999999</v>
      </c>
      <c r="E24" s="18">
        <v>12.4047</v>
      </c>
      <c r="F24" s="18">
        <v>0.46600000000000003</v>
      </c>
      <c r="G24" s="18">
        <v>0.29920000000000002</v>
      </c>
      <c r="H24" s="18">
        <v>0.19620000000000001</v>
      </c>
      <c r="K24" s="19">
        <v>0.73996509598603843</v>
      </c>
      <c r="L24" s="18">
        <v>339.8623</v>
      </c>
      <c r="M24" s="18">
        <v>361.54250000000002</v>
      </c>
      <c r="N24" s="18">
        <v>69.621799999999993</v>
      </c>
      <c r="O24" s="18">
        <v>16.043299999999999</v>
      </c>
      <c r="P24" s="18">
        <v>3.1175999999999999</v>
      </c>
      <c r="Q24" s="18">
        <v>3.1667000000000001</v>
      </c>
      <c r="R24" s="18">
        <v>3.6208</v>
      </c>
    </row>
    <row r="25" spans="1:18" x14ac:dyDescent="0.25">
      <c r="A25" s="19">
        <v>0.83595113438045376</v>
      </c>
      <c r="B25" s="18">
        <v>8.6714000000000002</v>
      </c>
      <c r="C25" s="18">
        <v>0.96760000000000002</v>
      </c>
      <c r="D25" s="18">
        <v>2.9382000000000001</v>
      </c>
      <c r="E25" s="18">
        <v>139.67160000000001</v>
      </c>
      <c r="F25" s="18">
        <v>103.74769999999999</v>
      </c>
      <c r="G25" s="18">
        <v>73.876199999999997</v>
      </c>
      <c r="H25" s="18">
        <v>43.591099999999997</v>
      </c>
      <c r="K25" s="19">
        <v>0.83595113438045376</v>
      </c>
      <c r="L25" s="18">
        <v>333.75229999999999</v>
      </c>
      <c r="M25" s="18">
        <v>66.347300000000004</v>
      </c>
      <c r="N25" s="18">
        <v>23.059699999999999</v>
      </c>
      <c r="O25" s="18">
        <v>88.738699999999994</v>
      </c>
      <c r="P25" s="18">
        <v>73.037499999999994</v>
      </c>
      <c r="Q25" s="18">
        <v>44.556699999999999</v>
      </c>
      <c r="R25" s="18">
        <v>23.417899999999999</v>
      </c>
    </row>
    <row r="26" spans="1:18" x14ac:dyDescent="0.25">
      <c r="A26" s="19">
        <v>0.93630017452006986</v>
      </c>
      <c r="B26" s="18">
        <v>2.4125000000000001</v>
      </c>
      <c r="C26" s="18">
        <v>4.8742000000000001</v>
      </c>
      <c r="D26" s="18">
        <v>10.5029</v>
      </c>
      <c r="E26" s="18">
        <v>30.877300000000002</v>
      </c>
      <c r="F26" s="18">
        <v>43.639400000000002</v>
      </c>
      <c r="G26" s="18">
        <v>52.221200000000003</v>
      </c>
      <c r="H26" s="18">
        <v>49.3705</v>
      </c>
      <c r="K26" s="19">
        <v>0.93630017452006986</v>
      </c>
      <c r="L26" s="18">
        <v>196.21379999999999</v>
      </c>
      <c r="M26" s="18">
        <v>131.71950000000001</v>
      </c>
      <c r="N26" s="18">
        <v>126.8544</v>
      </c>
      <c r="O26" s="18">
        <v>102.7915</v>
      </c>
      <c r="P26" s="18">
        <v>94.147900000000007</v>
      </c>
      <c r="Q26" s="18">
        <v>81.187200000000004</v>
      </c>
      <c r="R26" s="18">
        <v>65.499700000000004</v>
      </c>
    </row>
    <row r="27" spans="1:18" x14ac:dyDescent="0.25">
      <c r="A27" s="48" t="s">
        <v>67</v>
      </c>
      <c r="B27" s="18">
        <v>94.715500000000006</v>
      </c>
      <c r="C27" s="18">
        <v>64.844399999999993</v>
      </c>
      <c r="D27" s="18"/>
      <c r="E27" s="18">
        <v>16.549800000000001</v>
      </c>
      <c r="F27" s="18">
        <v>10.607799999999999</v>
      </c>
      <c r="G27" s="18">
        <v>5.9496000000000002</v>
      </c>
      <c r="H27" s="18">
        <v>2.3281999999999998</v>
      </c>
      <c r="K27" s="48" t="s">
        <v>67</v>
      </c>
      <c r="L27" s="18">
        <v>145.3329</v>
      </c>
      <c r="M27" s="18">
        <v>195.8117</v>
      </c>
      <c r="N27" s="18"/>
      <c r="O27" s="18">
        <v>121.6564</v>
      </c>
      <c r="P27" s="18">
        <v>0</v>
      </c>
      <c r="Q27" s="18">
        <v>369.27210000000002</v>
      </c>
      <c r="R27" s="18" t="s">
        <v>71</v>
      </c>
    </row>
    <row r="28" spans="1:18" x14ac:dyDescent="0.25">
      <c r="A28" s="48" t="s">
        <v>68</v>
      </c>
      <c r="B28" s="18">
        <v>1.3505</v>
      </c>
      <c r="C28" s="18">
        <v>2.9651999999999998</v>
      </c>
      <c r="D28" s="18"/>
      <c r="E28" s="18">
        <v>19.459499999999998</v>
      </c>
      <c r="F28" s="18">
        <v>30.560700000000001</v>
      </c>
      <c r="G28" s="18">
        <v>38.633899999999997</v>
      </c>
      <c r="H28" s="18">
        <v>41.157600000000002</v>
      </c>
      <c r="K28" s="48" t="s">
        <v>68</v>
      </c>
      <c r="L28" s="18">
        <v>162.25139999999999</v>
      </c>
      <c r="M28" s="18">
        <v>155.53</v>
      </c>
      <c r="N28" s="18"/>
      <c r="O28" s="18">
        <v>269.12430000000001</v>
      </c>
      <c r="P28" s="18">
        <v>102.2765</v>
      </c>
      <c r="Q28" s="18">
        <v>86.857500000000002</v>
      </c>
      <c r="R28" s="18">
        <v>68.784899999999993</v>
      </c>
    </row>
    <row r="29" spans="1:18" x14ac:dyDescent="0.25">
      <c r="K29" s="47"/>
    </row>
    <row r="30" spans="1:18" x14ac:dyDescent="0.25">
      <c r="A30" s="47" t="s">
        <v>35</v>
      </c>
      <c r="K30" s="47" t="s">
        <v>37</v>
      </c>
    </row>
    <row r="31" spans="1:18" x14ac:dyDescent="0.25">
      <c r="B31" s="13" t="s">
        <v>70</v>
      </c>
      <c r="K31" s="47"/>
      <c r="L31" s="13" t="s">
        <v>70</v>
      </c>
    </row>
    <row r="32" spans="1:18" x14ac:dyDescent="0.25">
      <c r="A32" s="19"/>
      <c r="B32" s="18" t="s">
        <v>66</v>
      </c>
      <c r="C32" s="18" t="s">
        <v>56</v>
      </c>
      <c r="D32" s="18" t="s">
        <v>57</v>
      </c>
      <c r="E32" s="18" t="s">
        <v>59</v>
      </c>
      <c r="F32" s="18" t="s">
        <v>61</v>
      </c>
      <c r="G32" s="18" t="s">
        <v>62</v>
      </c>
      <c r="H32" s="18" t="s">
        <v>64</v>
      </c>
      <c r="K32" s="19"/>
      <c r="L32" s="18" t="s">
        <v>66</v>
      </c>
      <c r="M32" s="18" t="s">
        <v>56</v>
      </c>
      <c r="N32" s="18" t="s">
        <v>57</v>
      </c>
      <c r="O32" s="18" t="s">
        <v>59</v>
      </c>
      <c r="P32" s="18" t="s">
        <v>61</v>
      </c>
      <c r="Q32" s="18" t="s">
        <v>62</v>
      </c>
      <c r="R32" s="18" t="s">
        <v>64</v>
      </c>
    </row>
    <row r="33" spans="1:18" x14ac:dyDescent="0.25">
      <c r="A33" s="48">
        <v>2.4432809773123915E-2</v>
      </c>
      <c r="B33" s="18">
        <v>187.36259999999999</v>
      </c>
      <c r="C33" s="18">
        <v>190.36600000000001</v>
      </c>
      <c r="D33" s="18">
        <v>194.28229999999999</v>
      </c>
      <c r="E33" s="18">
        <v>193.09710000000001</v>
      </c>
      <c r="F33" s="18">
        <v>217.31190000000001</v>
      </c>
      <c r="G33" s="18">
        <v>201.32320000000001</v>
      </c>
      <c r="H33" s="18">
        <v>197.64410000000001</v>
      </c>
      <c r="K33" s="48">
        <v>2.4432809773123915E-2</v>
      </c>
      <c r="L33" s="18">
        <v>117.3809</v>
      </c>
      <c r="M33" s="18">
        <v>87.195099999999996</v>
      </c>
      <c r="N33" s="18">
        <v>87.042599999999993</v>
      </c>
      <c r="O33" s="18">
        <v>41.749600000000001</v>
      </c>
      <c r="P33" s="18">
        <v>78.475200000000001</v>
      </c>
      <c r="Q33" s="18">
        <v>41.713000000000001</v>
      </c>
      <c r="R33" s="18">
        <v>21.731200000000001</v>
      </c>
    </row>
    <row r="34" spans="1:18" x14ac:dyDescent="0.25">
      <c r="A34" s="48">
        <v>0.16841186736474695</v>
      </c>
      <c r="B34" s="18">
        <v>190.04310000000001</v>
      </c>
      <c r="C34" s="18">
        <v>188.6969</v>
      </c>
      <c r="D34" s="18">
        <v>193.27539999999999</v>
      </c>
      <c r="E34" s="18">
        <v>191.72900000000001</v>
      </c>
      <c r="F34" s="18">
        <v>191.3981</v>
      </c>
      <c r="G34" s="18">
        <v>197.03970000000001</v>
      </c>
      <c r="H34" s="18">
        <v>195.7106</v>
      </c>
      <c r="K34" s="48">
        <v>0.16841186736474695</v>
      </c>
      <c r="L34" s="18">
        <v>2.4582000000000002</v>
      </c>
      <c r="M34" s="18">
        <v>78.655100000000004</v>
      </c>
      <c r="N34" s="18">
        <v>84.148700000000005</v>
      </c>
      <c r="O34" s="18">
        <v>60.290999999999997</v>
      </c>
      <c r="P34" s="18">
        <v>45.259900000000002</v>
      </c>
      <c r="Q34" s="18">
        <v>41.703400000000002</v>
      </c>
      <c r="R34" s="18">
        <v>21.730899999999998</v>
      </c>
    </row>
    <row r="35" spans="1:18" x14ac:dyDescent="0.25">
      <c r="A35" s="48">
        <v>0.26003490401396162</v>
      </c>
      <c r="B35" s="18">
        <v>189.45820000000001</v>
      </c>
      <c r="C35" s="18">
        <v>189.5549</v>
      </c>
      <c r="D35" s="18">
        <v>192.48249999999999</v>
      </c>
      <c r="E35" s="30">
        <v>194.19409999999999</v>
      </c>
      <c r="F35" s="18">
        <v>187.52869999999999</v>
      </c>
      <c r="G35" s="18">
        <v>200.8092</v>
      </c>
      <c r="H35" s="18">
        <v>193.66579999999999</v>
      </c>
      <c r="K35" s="48">
        <v>0.26003490401396162</v>
      </c>
      <c r="L35" s="18">
        <v>1.8798999999999999</v>
      </c>
      <c r="M35" s="18">
        <v>71.088700000000003</v>
      </c>
      <c r="N35" s="18">
        <v>39.035299999999999</v>
      </c>
      <c r="O35" s="18">
        <v>85.011200000000002</v>
      </c>
      <c r="P35" s="18">
        <v>42.871200000000002</v>
      </c>
      <c r="Q35" s="18">
        <v>42.37</v>
      </c>
      <c r="R35" s="18">
        <v>21.630700000000001</v>
      </c>
    </row>
    <row r="36" spans="1:18" x14ac:dyDescent="0.25">
      <c r="A36" s="48">
        <v>0.38219895287958117</v>
      </c>
      <c r="B36" s="18">
        <v>193.0523</v>
      </c>
      <c r="C36" s="18">
        <v>192.7184</v>
      </c>
      <c r="D36" s="18">
        <v>194.4494</v>
      </c>
      <c r="E36" s="18">
        <v>191.1293</v>
      </c>
      <c r="F36" s="18">
        <v>192.54820000000001</v>
      </c>
      <c r="G36" s="18">
        <v>196.72049999999999</v>
      </c>
      <c r="H36" s="18">
        <v>190.02010000000001</v>
      </c>
      <c r="K36" s="48">
        <v>0.38219895287958117</v>
      </c>
      <c r="L36" s="18">
        <v>1.3895999999999999</v>
      </c>
      <c r="M36" s="18">
        <v>12.638400000000001</v>
      </c>
      <c r="N36" s="18">
        <v>22.015599999999999</v>
      </c>
      <c r="O36" s="18">
        <v>60.292999999999999</v>
      </c>
      <c r="P36" s="18">
        <v>43.508499999999998</v>
      </c>
      <c r="Q36" s="18">
        <v>41.294800000000002</v>
      </c>
      <c r="R36" s="18">
        <v>22.9344</v>
      </c>
    </row>
    <row r="37" spans="1:18" x14ac:dyDescent="0.25">
      <c r="A37" s="48">
        <v>0.49563699825479929</v>
      </c>
      <c r="B37" s="18">
        <v>193.80879999999999</v>
      </c>
      <c r="C37" s="18">
        <v>192.0684</v>
      </c>
      <c r="D37" s="18">
        <v>196.26759999999999</v>
      </c>
      <c r="E37" s="19">
        <v>191.11600000000001</v>
      </c>
      <c r="F37" s="18">
        <v>205.65780000000001</v>
      </c>
      <c r="G37" s="18">
        <v>192.7148</v>
      </c>
      <c r="H37" s="18">
        <v>193.07040000000001</v>
      </c>
      <c r="K37" s="48">
        <v>0.49563699825479929</v>
      </c>
      <c r="L37" s="18">
        <v>0.59430000000000005</v>
      </c>
      <c r="M37" s="18">
        <v>1.9936</v>
      </c>
      <c r="N37" s="18">
        <v>1.5933999999999999</v>
      </c>
      <c r="O37" s="18">
        <v>41.781399999999998</v>
      </c>
      <c r="P37" s="18">
        <v>63.328400000000002</v>
      </c>
      <c r="Q37" s="18">
        <v>44.946899999999999</v>
      </c>
      <c r="R37" s="18">
        <v>35.190600000000003</v>
      </c>
    </row>
    <row r="38" spans="1:18" x14ac:dyDescent="0.25">
      <c r="A38" s="48">
        <v>0.61780104712041883</v>
      </c>
      <c r="B38" s="18">
        <v>190.38579999999999</v>
      </c>
      <c r="C38" s="18">
        <v>188.85980000000001</v>
      </c>
      <c r="D38" s="18">
        <v>196.9862</v>
      </c>
      <c r="E38" s="18">
        <v>196.0095</v>
      </c>
      <c r="F38" s="18">
        <v>203.5514</v>
      </c>
      <c r="G38" s="18">
        <v>198.03960000000001</v>
      </c>
      <c r="H38" s="18">
        <v>193.8349</v>
      </c>
      <c r="K38" s="48">
        <v>0.61780104712041883</v>
      </c>
      <c r="L38" s="18">
        <v>0.49030000000000001</v>
      </c>
      <c r="M38" s="18">
        <v>0.57179999999999997</v>
      </c>
      <c r="N38" s="18">
        <v>0.69799999999999995</v>
      </c>
      <c r="O38" s="18">
        <v>0.9073</v>
      </c>
      <c r="P38" s="18">
        <v>79.272499999999994</v>
      </c>
      <c r="Q38" s="18">
        <v>75.9131</v>
      </c>
      <c r="R38" s="18">
        <v>42.3399</v>
      </c>
    </row>
    <row r="39" spans="1:18" x14ac:dyDescent="0.25">
      <c r="A39" s="48">
        <v>0.73996509598603843</v>
      </c>
      <c r="B39" s="18">
        <v>189.37540000000001</v>
      </c>
      <c r="C39" s="18">
        <v>192.57550000000001</v>
      </c>
      <c r="D39" s="18">
        <v>196.36369999999999</v>
      </c>
      <c r="E39" s="18">
        <v>194.94059999999999</v>
      </c>
      <c r="F39" s="18">
        <v>200.79339999999999</v>
      </c>
      <c r="G39" s="18">
        <v>198.9333</v>
      </c>
      <c r="H39" s="18">
        <v>191.34520000000001</v>
      </c>
      <c r="K39" s="48">
        <v>0.73996509598603843</v>
      </c>
      <c r="L39" s="18">
        <v>4.1959999999999997</v>
      </c>
      <c r="M39" s="18">
        <v>4.3110999999999997</v>
      </c>
      <c r="N39" s="18">
        <v>5.2660999999999998</v>
      </c>
      <c r="O39" s="18">
        <v>3.7818999999999998</v>
      </c>
      <c r="P39" s="18">
        <v>2.4561999999999999</v>
      </c>
      <c r="Q39" s="18">
        <v>25.1372</v>
      </c>
      <c r="R39" s="18">
        <v>50.664900000000003</v>
      </c>
    </row>
    <row r="40" spans="1:18" x14ac:dyDescent="0.25">
      <c r="A40" s="48">
        <v>0.83595113438045376</v>
      </c>
      <c r="B40" s="18">
        <v>189.3973</v>
      </c>
      <c r="C40" s="18">
        <v>194.9357</v>
      </c>
      <c r="D40" s="18">
        <v>197.74969999999999</v>
      </c>
      <c r="E40" s="18">
        <v>193.08760000000001</v>
      </c>
      <c r="F40" s="18">
        <v>203.73699999999999</v>
      </c>
      <c r="G40" s="18">
        <v>201.67080000000001</v>
      </c>
      <c r="H40" s="18">
        <v>194.4461</v>
      </c>
      <c r="K40" s="48">
        <v>0.83595113438045376</v>
      </c>
      <c r="L40" s="18">
        <v>2.6118999999999999</v>
      </c>
      <c r="M40" s="18">
        <v>3.8166000000000002</v>
      </c>
      <c r="N40" s="18">
        <v>3.7143999999999999</v>
      </c>
      <c r="O40" s="18">
        <v>4.8794000000000004</v>
      </c>
      <c r="P40" s="18">
        <v>5.1703000000000001</v>
      </c>
      <c r="Q40" s="18">
        <v>4.7690999999999999</v>
      </c>
      <c r="R40" s="18">
        <v>61.758800000000001</v>
      </c>
    </row>
    <row r="41" spans="1:18" x14ac:dyDescent="0.25">
      <c r="A41" s="48">
        <v>0.93630017452006986</v>
      </c>
      <c r="B41" s="18">
        <v>193.92490000000001</v>
      </c>
      <c r="C41" s="18">
        <v>192.25360000000001</v>
      </c>
      <c r="D41" s="18">
        <v>195.01840000000001</v>
      </c>
      <c r="E41" s="18">
        <v>193.29409999999999</v>
      </c>
      <c r="F41" s="18">
        <v>203.83320000000001</v>
      </c>
      <c r="G41" s="18">
        <v>201.3725</v>
      </c>
      <c r="H41" s="18">
        <v>194.6498</v>
      </c>
      <c r="K41" s="48">
        <v>0.93630017452006986</v>
      </c>
      <c r="L41" s="18">
        <v>1.8374999999999999</v>
      </c>
      <c r="M41" s="18">
        <v>1.5782</v>
      </c>
      <c r="N41" s="18">
        <v>1.3571</v>
      </c>
      <c r="O41" s="18">
        <v>1.77</v>
      </c>
      <c r="P41" s="18">
        <v>3.4365999999999999</v>
      </c>
      <c r="Q41" s="18">
        <v>4.0930999999999997</v>
      </c>
      <c r="R41" s="18">
        <v>10.7523</v>
      </c>
    </row>
    <row r="42" spans="1:18" x14ac:dyDescent="0.25">
      <c r="A42" s="48" t="s">
        <v>67</v>
      </c>
      <c r="B42" s="18">
        <v>191.02119999999999</v>
      </c>
      <c r="C42" s="18"/>
      <c r="D42" s="18">
        <v>194.47640000000001</v>
      </c>
      <c r="E42" s="18">
        <v>196.37049999999999</v>
      </c>
      <c r="F42" s="18">
        <v>201.15989999999999</v>
      </c>
      <c r="G42" s="18"/>
      <c r="H42" s="18">
        <v>191.5078</v>
      </c>
      <c r="K42" s="48" t="s">
        <v>67</v>
      </c>
      <c r="L42" s="18">
        <v>86.034199999999998</v>
      </c>
      <c r="M42" s="18"/>
      <c r="N42" s="18">
        <v>89.325599999999994</v>
      </c>
      <c r="O42" s="18">
        <v>42.996899999999997</v>
      </c>
      <c r="P42" s="18">
        <v>40.9818</v>
      </c>
      <c r="Q42" s="18"/>
      <c r="R42" s="18">
        <v>20.7347</v>
      </c>
    </row>
    <row r="43" spans="1:18" x14ac:dyDescent="0.25">
      <c r="A43" s="48" t="s">
        <v>68</v>
      </c>
      <c r="B43" s="18">
        <v>191.68340000000001</v>
      </c>
      <c r="C43" s="18">
        <v>191.2808</v>
      </c>
      <c r="D43" s="18">
        <v>197.2372</v>
      </c>
      <c r="E43" s="18">
        <v>198.5513</v>
      </c>
      <c r="F43" s="18">
        <v>200.7688</v>
      </c>
      <c r="G43" s="18">
        <v>201.61250000000001</v>
      </c>
      <c r="H43" s="18">
        <v>195.9898</v>
      </c>
      <c r="K43" s="48" t="s">
        <v>68</v>
      </c>
      <c r="L43" s="18">
        <v>2.0427</v>
      </c>
      <c r="M43" s="18">
        <v>2.2726000000000002</v>
      </c>
      <c r="N43" s="18">
        <v>1.8227</v>
      </c>
      <c r="O43" s="18">
        <v>1.9533</v>
      </c>
      <c r="P43" s="18">
        <v>2.5356999999999998</v>
      </c>
      <c r="Q43" s="18">
        <v>3.6558000000000002</v>
      </c>
      <c r="R43" s="18">
        <v>7.9032</v>
      </c>
    </row>
    <row r="44" spans="1:18" x14ac:dyDescent="0.25">
      <c r="K44" s="47"/>
    </row>
    <row r="45" spans="1:18" x14ac:dyDescent="0.25">
      <c r="K45" s="47"/>
    </row>
    <row r="46" spans="1:18" x14ac:dyDescent="0.25">
      <c r="B46" s="13" t="s">
        <v>69</v>
      </c>
      <c r="K46" s="47"/>
      <c r="L46" s="13" t="s">
        <v>69</v>
      </c>
    </row>
    <row r="47" spans="1:18" x14ac:dyDescent="0.25">
      <c r="A47" s="19"/>
      <c r="B47" s="18" t="s">
        <v>66</v>
      </c>
      <c r="C47" s="18" t="s">
        <v>56</v>
      </c>
      <c r="D47" s="18" t="s">
        <v>57</v>
      </c>
      <c r="E47" s="18" t="s">
        <v>59</v>
      </c>
      <c r="F47" s="18" t="s">
        <v>61</v>
      </c>
      <c r="G47" s="18" t="s">
        <v>62</v>
      </c>
      <c r="H47" s="18" t="s">
        <v>64</v>
      </c>
      <c r="K47" s="19"/>
      <c r="L47" s="18" t="s">
        <v>66</v>
      </c>
      <c r="M47" s="18" t="s">
        <v>56</v>
      </c>
      <c r="N47" s="18" t="s">
        <v>57</v>
      </c>
      <c r="O47" s="18" t="s">
        <v>59</v>
      </c>
      <c r="P47" s="18" t="s">
        <v>61</v>
      </c>
      <c r="Q47" s="18" t="s">
        <v>62</v>
      </c>
      <c r="R47" s="18" t="s">
        <v>64</v>
      </c>
    </row>
    <row r="48" spans="1:18" x14ac:dyDescent="0.25">
      <c r="A48" s="8">
        <v>2.4432809773123915E-2</v>
      </c>
      <c r="B48" s="18">
        <v>188.16460000000001</v>
      </c>
      <c r="C48" s="18">
        <v>138.0455</v>
      </c>
      <c r="D48" s="18">
        <v>140.41970000000001</v>
      </c>
      <c r="E48" s="18">
        <v>104.1083</v>
      </c>
      <c r="F48" s="18">
        <v>91.336500000000001</v>
      </c>
      <c r="G48" s="18">
        <v>81.556799999999996</v>
      </c>
      <c r="H48" s="18">
        <v>63.061799999999998</v>
      </c>
      <c r="K48" s="8">
        <v>2.4432809773123915E-2</v>
      </c>
      <c r="L48" s="18">
        <v>92.197199999999995</v>
      </c>
      <c r="M48" s="18">
        <v>75.588300000000004</v>
      </c>
      <c r="N48" s="18">
        <v>74.285700000000006</v>
      </c>
      <c r="O48" s="18">
        <v>72.561499999999995</v>
      </c>
      <c r="P48" s="18">
        <v>75.489099999999993</v>
      </c>
      <c r="Q48" s="18">
        <v>88.176400000000001</v>
      </c>
      <c r="R48" s="18">
        <v>88.887900000000002</v>
      </c>
    </row>
    <row r="49" spans="1:18" x14ac:dyDescent="0.25">
      <c r="A49" s="19">
        <v>0.16841186736474695</v>
      </c>
      <c r="B49" s="18">
        <v>191.84809999999999</v>
      </c>
      <c r="C49" s="18">
        <v>127.59310000000001</v>
      </c>
      <c r="D49" s="18">
        <v>122.4614</v>
      </c>
      <c r="E49" s="18">
        <v>84.695400000000006</v>
      </c>
      <c r="F49" s="18">
        <v>70.382300000000001</v>
      </c>
      <c r="G49" s="18">
        <v>61.105200000000004</v>
      </c>
      <c r="H49" s="18">
        <v>40.044899999999998</v>
      </c>
      <c r="K49" s="19">
        <v>0.16841186736474695</v>
      </c>
      <c r="L49" s="18">
        <v>1.8703000000000001</v>
      </c>
      <c r="M49" s="18">
        <v>2.379</v>
      </c>
      <c r="N49" s="18">
        <v>2.1398000000000001</v>
      </c>
      <c r="O49" s="18">
        <v>2.1996000000000002</v>
      </c>
      <c r="P49" s="18">
        <v>1.7228000000000001</v>
      </c>
      <c r="Q49" s="18">
        <v>4.5292000000000003</v>
      </c>
      <c r="R49" s="18">
        <v>8.8996999999999993</v>
      </c>
    </row>
    <row r="50" spans="1:18" x14ac:dyDescent="0.25">
      <c r="A50" s="19">
        <v>0.26003490401396162</v>
      </c>
      <c r="B50" s="18">
        <v>191.8938</v>
      </c>
      <c r="C50" s="18">
        <v>143.18100000000001</v>
      </c>
      <c r="D50" s="18">
        <v>120.8886</v>
      </c>
      <c r="E50" s="18">
        <v>81.273799999999994</v>
      </c>
      <c r="F50" s="18">
        <v>64.538700000000006</v>
      </c>
      <c r="G50" s="18">
        <v>57.043999999999997</v>
      </c>
      <c r="H50" s="18">
        <v>40.8215</v>
      </c>
      <c r="K50" s="19">
        <v>0.26003490401396162</v>
      </c>
      <c r="L50" s="18">
        <v>1.7264999999999999</v>
      </c>
      <c r="M50" s="18">
        <v>1.1657999999999999</v>
      </c>
      <c r="N50" s="18">
        <v>0.92459999999999998</v>
      </c>
      <c r="O50" s="18">
        <v>1.1913</v>
      </c>
      <c r="P50" s="18">
        <v>3.7227000000000001</v>
      </c>
      <c r="Q50" s="18">
        <v>6.4051999999999998</v>
      </c>
      <c r="R50" s="18">
        <v>7.8422999999999998</v>
      </c>
    </row>
    <row r="51" spans="1:18" x14ac:dyDescent="0.25">
      <c r="A51" s="19">
        <v>0.38219895287958117</v>
      </c>
      <c r="B51" s="18">
        <v>193.03809999999999</v>
      </c>
      <c r="C51" s="18">
        <v>139.499</v>
      </c>
      <c r="D51" s="18">
        <v>129.3083</v>
      </c>
      <c r="E51" s="18">
        <v>87.545199999999994</v>
      </c>
      <c r="F51" s="18">
        <v>62.022799999999997</v>
      </c>
      <c r="G51" s="18">
        <v>52.8825</v>
      </c>
      <c r="H51" s="18">
        <v>39.1922</v>
      </c>
      <c r="K51" s="19">
        <v>0.38219895287958117</v>
      </c>
      <c r="L51" s="18">
        <v>1.2264999999999999</v>
      </c>
      <c r="M51" s="18">
        <v>0.55149999999999999</v>
      </c>
      <c r="N51" s="18">
        <v>0.66610000000000003</v>
      </c>
      <c r="O51" s="18">
        <v>3.4161000000000001</v>
      </c>
      <c r="P51" s="18">
        <v>9.0061</v>
      </c>
      <c r="Q51" s="18">
        <v>8.4204000000000008</v>
      </c>
      <c r="R51" s="18">
        <v>4.6551999999999998</v>
      </c>
    </row>
    <row r="52" spans="1:18" x14ac:dyDescent="0.25">
      <c r="A52" s="19">
        <v>0.49563699825479929</v>
      </c>
      <c r="B52" s="18">
        <v>194.27549999999999</v>
      </c>
      <c r="C52" s="18">
        <v>150.2818</v>
      </c>
      <c r="D52" s="18">
        <v>150.48990000000001</v>
      </c>
      <c r="E52" s="18">
        <v>108.5547</v>
      </c>
      <c r="F52" s="18">
        <v>72.042599999999993</v>
      </c>
      <c r="G52" s="18">
        <v>62.739100000000001</v>
      </c>
      <c r="H52" s="18">
        <v>48.4876</v>
      </c>
      <c r="K52" s="19">
        <v>0.49563699825479929</v>
      </c>
      <c r="L52" s="18">
        <v>0.33069999999999999</v>
      </c>
      <c r="M52" s="18">
        <v>3.6802000000000001</v>
      </c>
      <c r="N52" s="18">
        <v>3.6093999999999999</v>
      </c>
      <c r="O52" s="18">
        <v>5.8703000000000003</v>
      </c>
      <c r="P52" s="18">
        <v>8.2223000000000006</v>
      </c>
      <c r="Q52" s="18">
        <v>5.9946999999999999</v>
      </c>
      <c r="R52" s="18">
        <v>3.1301000000000001</v>
      </c>
    </row>
    <row r="53" spans="1:18" x14ac:dyDescent="0.25">
      <c r="A53" s="19">
        <v>0.61780104712041883</v>
      </c>
      <c r="B53" s="18">
        <v>192.97720000000001</v>
      </c>
      <c r="C53" s="18">
        <v>65.346599999999995</v>
      </c>
      <c r="D53" s="18">
        <v>156.33699999999999</v>
      </c>
      <c r="E53" s="18">
        <v>92.106700000000004</v>
      </c>
      <c r="F53" s="18">
        <v>65.438500000000005</v>
      </c>
      <c r="G53" s="18">
        <v>58.787700000000001</v>
      </c>
      <c r="H53" s="18">
        <v>49.939799999999998</v>
      </c>
      <c r="K53" s="19">
        <v>0.61780104712041883</v>
      </c>
      <c r="L53" s="18">
        <v>3.5811000000000002</v>
      </c>
      <c r="M53" s="18">
        <v>2.3607</v>
      </c>
      <c r="N53" s="18">
        <v>3.1164000000000001</v>
      </c>
      <c r="O53" s="18">
        <v>2.5428999999999999</v>
      </c>
      <c r="P53" s="18">
        <v>1.5317000000000001</v>
      </c>
      <c r="Q53" s="18">
        <v>2.1055000000000001</v>
      </c>
      <c r="R53" s="18">
        <v>1.9538</v>
      </c>
    </row>
    <row r="54" spans="1:18" x14ac:dyDescent="0.25">
      <c r="A54" s="19">
        <v>0.73996509598603843</v>
      </c>
      <c r="B54" s="18">
        <v>191.77160000000001</v>
      </c>
      <c r="C54" s="18">
        <v>289.73230000000001</v>
      </c>
      <c r="D54" s="18">
        <v>164.34</v>
      </c>
      <c r="E54" s="18">
        <v>35.879300000000001</v>
      </c>
      <c r="F54" s="18">
        <v>4.7278000000000002</v>
      </c>
      <c r="G54" s="18">
        <v>3.4868000000000001</v>
      </c>
      <c r="H54" s="18">
        <v>4.6128999999999998</v>
      </c>
      <c r="K54" s="19">
        <v>0.73996509598603843</v>
      </c>
      <c r="L54" s="18">
        <v>3.5823</v>
      </c>
      <c r="M54" s="18">
        <v>7.1098999999999997</v>
      </c>
      <c r="N54" s="18">
        <v>3.1555</v>
      </c>
      <c r="O54" s="18">
        <v>0.42480000000000001</v>
      </c>
      <c r="P54" s="18" t="s">
        <v>71</v>
      </c>
      <c r="Q54" s="18">
        <v>4.8599999999999997E-2</v>
      </c>
      <c r="R54" s="18">
        <v>4.4900000000000002E-2</v>
      </c>
    </row>
    <row r="55" spans="1:18" x14ac:dyDescent="0.25">
      <c r="A55" s="19">
        <v>0.83595113438045376</v>
      </c>
      <c r="B55" s="18">
        <v>197.11109999999999</v>
      </c>
      <c r="C55" s="18">
        <v>178.93709999999999</v>
      </c>
      <c r="D55" s="18">
        <v>166.65479999999999</v>
      </c>
      <c r="E55" s="18" t="s">
        <v>71</v>
      </c>
      <c r="F55" s="18" t="s">
        <v>71</v>
      </c>
      <c r="G55" s="18">
        <v>188.8013</v>
      </c>
      <c r="H55" s="18">
        <v>134.3913</v>
      </c>
      <c r="K55" s="19">
        <v>0.83595113438045376</v>
      </c>
      <c r="L55" s="18">
        <v>2.5186999999999999</v>
      </c>
      <c r="M55" s="18">
        <v>1.4865999999999999</v>
      </c>
      <c r="N55" s="18">
        <v>0.70940000000000003</v>
      </c>
      <c r="O55" s="18">
        <v>0.3649</v>
      </c>
      <c r="P55" s="18">
        <v>0.27800000000000002</v>
      </c>
      <c r="Q55" s="18">
        <v>0.189</v>
      </c>
      <c r="R55" s="18">
        <v>0.1023</v>
      </c>
    </row>
    <row r="56" spans="1:18" x14ac:dyDescent="0.25">
      <c r="A56" s="19">
        <v>0.93630017452006986</v>
      </c>
      <c r="B56" s="18">
        <v>193.64779999999999</v>
      </c>
      <c r="C56" s="18">
        <v>245.65119999999999</v>
      </c>
      <c r="D56" s="18" t="s">
        <v>71</v>
      </c>
      <c r="E56" s="18" t="s">
        <v>71</v>
      </c>
      <c r="F56" s="18" t="s">
        <v>71</v>
      </c>
      <c r="G56" s="18" t="s">
        <v>71</v>
      </c>
      <c r="H56" s="18" t="s">
        <v>71</v>
      </c>
      <c r="K56" s="19">
        <v>0.93630017452006986</v>
      </c>
      <c r="L56" s="18">
        <v>1.0310999999999999</v>
      </c>
      <c r="M56" s="18">
        <v>0.64390000000000003</v>
      </c>
      <c r="N56" s="18">
        <v>0.5282</v>
      </c>
      <c r="O56" s="18">
        <v>0.40550000000000003</v>
      </c>
      <c r="P56" s="18">
        <v>0.31540000000000001</v>
      </c>
      <c r="Q56" s="18">
        <v>0.25309999999999999</v>
      </c>
      <c r="R56" s="18">
        <v>0.22800000000000001</v>
      </c>
    </row>
    <row r="57" spans="1:18" x14ac:dyDescent="0.25">
      <c r="A57" s="48" t="s">
        <v>67</v>
      </c>
      <c r="B57" s="18">
        <v>190.93360000000001</v>
      </c>
      <c r="C57" s="18">
        <v>150.7193</v>
      </c>
      <c r="D57" s="18"/>
      <c r="E57" s="18" t="s">
        <v>71</v>
      </c>
      <c r="F57" s="18">
        <v>95.446200000000005</v>
      </c>
      <c r="G57" s="18">
        <v>81.166499999999999</v>
      </c>
      <c r="H57" s="18">
        <v>65.584900000000005</v>
      </c>
      <c r="K57" s="48" t="s">
        <v>67</v>
      </c>
      <c r="L57" s="18">
        <v>63.833599999999997</v>
      </c>
      <c r="M57" s="18">
        <v>79.145600000000002</v>
      </c>
      <c r="N57" s="18"/>
      <c r="O57" s="18">
        <v>0.91879999999999995</v>
      </c>
      <c r="P57" s="18">
        <v>74.402600000000007</v>
      </c>
      <c r="Q57" s="18">
        <v>80.911900000000003</v>
      </c>
      <c r="R57" s="18">
        <v>84.569199999999995</v>
      </c>
    </row>
    <row r="58" spans="1:18" x14ac:dyDescent="0.25">
      <c r="A58" s="48" t="s">
        <v>68</v>
      </c>
      <c r="B58" s="18">
        <v>189.88849999999999</v>
      </c>
      <c r="C58" s="18">
        <v>214.5068</v>
      </c>
      <c r="D58" s="18"/>
      <c r="E58" s="18">
        <v>115.7607</v>
      </c>
      <c r="F58" s="18" t="s">
        <v>71</v>
      </c>
      <c r="G58" s="18" t="s">
        <v>71</v>
      </c>
      <c r="H58" s="18" t="s">
        <v>71</v>
      </c>
      <c r="K58" s="48" t="s">
        <v>68</v>
      </c>
      <c r="L58" s="18">
        <v>0.62980000000000003</v>
      </c>
      <c r="M58" s="18">
        <v>0.79600000000000004</v>
      </c>
      <c r="N58" s="18"/>
      <c r="O58" s="18">
        <v>72.166499999999999</v>
      </c>
      <c r="P58" s="18">
        <v>0.6028</v>
      </c>
      <c r="Q58" s="18">
        <v>0.43330000000000002</v>
      </c>
      <c r="R58" s="18">
        <v>0.52969999999999995</v>
      </c>
    </row>
    <row r="60" spans="1:18" x14ac:dyDescent="0.25">
      <c r="A60" s="47" t="s">
        <v>39</v>
      </c>
    </row>
    <row r="61" spans="1:18" x14ac:dyDescent="0.25">
      <c r="A61" s="19"/>
      <c r="B61" s="31">
        <v>0</v>
      </c>
      <c r="C61" s="31">
        <f>17.65-3.75</f>
        <v>13.899999999999999</v>
      </c>
      <c r="D61" s="31">
        <f>22.03-3.75</f>
        <v>18.28</v>
      </c>
      <c r="E61" s="31">
        <f>16.48+24-3.75</f>
        <v>36.730000000000004</v>
      </c>
      <c r="F61" s="31">
        <f>21.08+24-3.75</f>
        <v>41.33</v>
      </c>
      <c r="G61" s="31">
        <f>15.83+48-3.75</f>
        <v>60.08</v>
      </c>
      <c r="H61" s="31">
        <f>19+(0.53/0.6)+48</f>
        <v>67.883333333333326</v>
      </c>
      <c r="I61" s="31">
        <f>21+(0.15/0.6)+68.52</f>
        <v>89.77</v>
      </c>
      <c r="J61" s="31">
        <f>21+(0.33/0.6)+68.52+24</f>
        <v>114.07</v>
      </c>
      <c r="K61" s="31">
        <f>17+(0.43/0.6)+68.52+48</f>
        <v>134.23666666666668</v>
      </c>
    </row>
    <row r="62" spans="1:18" x14ac:dyDescent="0.25">
      <c r="A62" s="19">
        <v>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</row>
    <row r="63" spans="1:18" x14ac:dyDescent="0.25">
      <c r="A63" s="19">
        <v>0.16083333333333333</v>
      </c>
      <c r="B63" s="18">
        <v>10.74</v>
      </c>
      <c r="C63" s="18">
        <v>10.1</v>
      </c>
      <c r="D63" s="18">
        <v>10</v>
      </c>
      <c r="E63" s="18">
        <v>5.9</v>
      </c>
      <c r="F63" s="18">
        <v>5.6</v>
      </c>
      <c r="G63" s="18">
        <v>4.3</v>
      </c>
      <c r="H63" s="18">
        <v>4.5</v>
      </c>
      <c r="I63" s="18">
        <v>3.8</v>
      </c>
      <c r="J63" s="18">
        <v>3.2</v>
      </c>
      <c r="K63" s="18">
        <v>2.9</v>
      </c>
    </row>
    <row r="64" spans="1:18" x14ac:dyDescent="0.25">
      <c r="A64" s="19">
        <v>0.24833333333333335</v>
      </c>
      <c r="B64" s="18">
        <v>18.23</v>
      </c>
      <c r="C64" s="18">
        <v>16.62</v>
      </c>
      <c r="D64" s="18">
        <v>16.2</v>
      </c>
      <c r="E64" s="18">
        <v>9.1</v>
      </c>
      <c r="F64" s="18">
        <v>8.9</v>
      </c>
      <c r="G64" s="18">
        <v>7.02</v>
      </c>
      <c r="H64" s="18">
        <v>7</v>
      </c>
      <c r="I64" s="18">
        <v>6</v>
      </c>
      <c r="J64" s="18">
        <v>4.7</v>
      </c>
      <c r="K64" s="18">
        <v>4.5</v>
      </c>
    </row>
    <row r="65" spans="1:11" x14ac:dyDescent="0.25">
      <c r="A65" s="19">
        <v>0.36499999999999999</v>
      </c>
      <c r="B65" s="18">
        <v>25.7</v>
      </c>
      <c r="C65" s="18">
        <v>22.7</v>
      </c>
      <c r="D65" s="18">
        <v>21.8</v>
      </c>
      <c r="E65" s="18">
        <v>12.7</v>
      </c>
      <c r="F65" s="18">
        <v>12.4</v>
      </c>
      <c r="G65" s="18">
        <v>9.8000000000000007</v>
      </c>
      <c r="H65" s="18">
        <v>10</v>
      </c>
      <c r="I65" s="18">
        <v>8.4</v>
      </c>
      <c r="J65" s="18">
        <v>6.7</v>
      </c>
      <c r="K65" s="18">
        <v>5.8</v>
      </c>
    </row>
    <row r="66" spans="1:11" x14ac:dyDescent="0.25">
      <c r="A66" s="19">
        <v>0.47333333333333333</v>
      </c>
      <c r="B66" s="18">
        <v>34.5</v>
      </c>
      <c r="C66" s="18">
        <v>29.7</v>
      </c>
      <c r="D66" s="18">
        <v>28.2</v>
      </c>
      <c r="E66" s="18">
        <v>16.2</v>
      </c>
      <c r="F66" s="18">
        <v>16.2</v>
      </c>
      <c r="G66" s="18">
        <v>12.6</v>
      </c>
      <c r="H66" s="18">
        <v>13.1</v>
      </c>
      <c r="I66" s="18">
        <v>11</v>
      </c>
      <c r="J66" s="18">
        <v>8.5</v>
      </c>
      <c r="K66" s="18">
        <v>7.6</v>
      </c>
    </row>
    <row r="67" spans="1:11" x14ac:dyDescent="0.25">
      <c r="A67" s="19">
        <v>0.59</v>
      </c>
      <c r="B67" s="18">
        <v>43</v>
      </c>
      <c r="C67" s="18">
        <v>37.6</v>
      </c>
      <c r="D67" s="18">
        <v>34.9</v>
      </c>
      <c r="E67" s="18">
        <v>20.2</v>
      </c>
      <c r="F67" s="18">
        <v>19.899999999999999</v>
      </c>
      <c r="G67" s="18">
        <v>15.8</v>
      </c>
      <c r="H67" s="18">
        <v>15.8</v>
      </c>
      <c r="I67" s="18">
        <v>13.5</v>
      </c>
      <c r="J67" s="18">
        <v>10.9</v>
      </c>
      <c r="K67" s="18">
        <v>9.4</v>
      </c>
    </row>
    <row r="68" spans="1:11" x14ac:dyDescent="0.25">
      <c r="A68" s="19">
        <v>0.70666666666666667</v>
      </c>
      <c r="B68" s="18">
        <v>48.7</v>
      </c>
      <c r="C68" s="18">
        <v>43.8</v>
      </c>
      <c r="D68" s="18">
        <v>43.3</v>
      </c>
      <c r="E68" s="18">
        <v>37.299999999999997</v>
      </c>
      <c r="F68" s="18">
        <v>37.4</v>
      </c>
      <c r="G68" s="18">
        <v>34.200000000000003</v>
      </c>
      <c r="H68" s="18">
        <v>37.799999999999997</v>
      </c>
      <c r="I68" s="18">
        <v>43.9</v>
      </c>
      <c r="J68" s="18">
        <v>50.2</v>
      </c>
      <c r="K68" s="18">
        <v>52.6</v>
      </c>
    </row>
    <row r="69" spans="1:11" x14ac:dyDescent="0.25">
      <c r="A69" s="19">
        <v>0.79833333333333334</v>
      </c>
      <c r="B69" s="18">
        <v>52.5</v>
      </c>
      <c r="C69" s="18">
        <v>49.6</v>
      </c>
      <c r="D69" s="18">
        <v>51.8</v>
      </c>
      <c r="E69" s="18">
        <v>55.9</v>
      </c>
      <c r="F69" s="18">
        <v>56.3</v>
      </c>
      <c r="G69" s="18">
        <v>56.8</v>
      </c>
      <c r="H69" s="18">
        <v>56.7</v>
      </c>
      <c r="I69" s="18">
        <v>57</v>
      </c>
      <c r="J69" s="18">
        <v>56.6</v>
      </c>
      <c r="K69" s="18">
        <v>56.7</v>
      </c>
    </row>
    <row r="70" spans="1:11" x14ac:dyDescent="0.25">
      <c r="A70" s="19">
        <v>1</v>
      </c>
      <c r="B70" s="18">
        <v>60</v>
      </c>
      <c r="C70" s="18">
        <v>60</v>
      </c>
      <c r="D70" s="18">
        <v>60</v>
      </c>
      <c r="E70" s="18">
        <v>60</v>
      </c>
      <c r="F70" s="18">
        <v>60</v>
      </c>
      <c r="G70" s="18">
        <v>60</v>
      </c>
      <c r="H70" s="18">
        <v>60</v>
      </c>
      <c r="I70" s="18">
        <v>60</v>
      </c>
      <c r="J70" s="18">
        <v>60</v>
      </c>
      <c r="K70" s="18">
        <v>60</v>
      </c>
    </row>
    <row r="72" spans="1:11" x14ac:dyDescent="0.25">
      <c r="A72" s="47" t="s">
        <v>42</v>
      </c>
    </row>
    <row r="73" spans="1:11" x14ac:dyDescent="0.25">
      <c r="B73" s="13" t="s">
        <v>70</v>
      </c>
    </row>
    <row r="74" spans="1:11" x14ac:dyDescent="0.25">
      <c r="A74" s="19"/>
      <c r="B74" s="18" t="s">
        <v>66</v>
      </c>
      <c r="C74" s="18" t="s">
        <v>56</v>
      </c>
      <c r="D74" s="18" t="s">
        <v>57</v>
      </c>
      <c r="E74" s="18" t="s">
        <v>59</v>
      </c>
      <c r="F74" s="18" t="s">
        <v>61</v>
      </c>
      <c r="G74" s="18" t="s">
        <v>62</v>
      </c>
      <c r="H74" s="18" t="s">
        <v>64</v>
      </c>
    </row>
    <row r="75" spans="1:11" x14ac:dyDescent="0.25">
      <c r="A75" s="48">
        <v>2.4432809773123915E-2</v>
      </c>
      <c r="B75" s="18">
        <v>8.4</v>
      </c>
      <c r="C75" s="18">
        <v>8.8000000000000007</v>
      </c>
      <c r="D75" s="18">
        <v>8.6</v>
      </c>
      <c r="E75" s="18">
        <v>10.1</v>
      </c>
      <c r="F75" s="18">
        <v>12.1</v>
      </c>
      <c r="G75" s="18">
        <v>10</v>
      </c>
      <c r="H75" s="18">
        <v>9.8000000000000007</v>
      </c>
    </row>
    <row r="76" spans="1:11" x14ac:dyDescent="0.25">
      <c r="A76" s="48">
        <v>0.16841186736474695</v>
      </c>
      <c r="B76" s="18">
        <v>8.9</v>
      </c>
      <c r="C76" s="18">
        <v>8.6</v>
      </c>
      <c r="D76" s="18">
        <v>9.5</v>
      </c>
      <c r="E76" s="18">
        <v>9.9</v>
      </c>
      <c r="F76" s="18">
        <v>10.1</v>
      </c>
      <c r="G76" s="18">
        <v>10</v>
      </c>
      <c r="H76" s="18">
        <v>9.6999999999999993</v>
      </c>
    </row>
    <row r="77" spans="1:11" x14ac:dyDescent="0.25">
      <c r="A77" s="48">
        <v>0.26003490401396162</v>
      </c>
      <c r="B77" s="18">
        <v>9.77</v>
      </c>
      <c r="C77" s="18">
        <v>9.9</v>
      </c>
      <c r="D77" s="18">
        <v>8.1</v>
      </c>
      <c r="E77" s="18">
        <v>9.8000000000000007</v>
      </c>
      <c r="F77" s="18">
        <v>10.1</v>
      </c>
      <c r="G77" s="18">
        <v>10.1</v>
      </c>
      <c r="H77" s="18">
        <v>9.8000000000000007</v>
      </c>
    </row>
    <row r="78" spans="1:11" x14ac:dyDescent="0.25">
      <c r="A78" s="48">
        <v>0.38219895287958117</v>
      </c>
      <c r="B78" s="18">
        <v>10</v>
      </c>
      <c r="C78" s="18">
        <v>10</v>
      </c>
      <c r="D78" s="18">
        <v>9.1999999999999993</v>
      </c>
      <c r="E78" s="18">
        <v>9.6999999999999993</v>
      </c>
      <c r="F78" s="18">
        <v>10.199999999999999</v>
      </c>
      <c r="G78" s="18">
        <v>10.199999999999999</v>
      </c>
      <c r="H78" s="18">
        <v>9.8000000000000007</v>
      </c>
    </row>
    <row r="79" spans="1:11" x14ac:dyDescent="0.25">
      <c r="A79" s="48">
        <v>0.49563699825479929</v>
      </c>
      <c r="B79" s="18">
        <v>9.6</v>
      </c>
      <c r="C79" s="18">
        <v>10.1</v>
      </c>
      <c r="D79" s="18">
        <v>9.9</v>
      </c>
      <c r="E79" s="18">
        <v>9.9</v>
      </c>
      <c r="F79" s="18">
        <v>10.199999999999999</v>
      </c>
      <c r="G79" s="18">
        <v>10.1</v>
      </c>
      <c r="H79" s="18">
        <v>9.9</v>
      </c>
    </row>
    <row r="80" spans="1:11" x14ac:dyDescent="0.25">
      <c r="A80" s="48">
        <v>0.61780104712041883</v>
      </c>
      <c r="B80" s="18">
        <v>9.9</v>
      </c>
      <c r="C80" s="18">
        <v>10.1</v>
      </c>
      <c r="D80" s="18">
        <v>9.8000000000000007</v>
      </c>
      <c r="E80" s="18">
        <v>10.1</v>
      </c>
      <c r="F80" s="18">
        <v>10.1</v>
      </c>
      <c r="G80" s="18">
        <v>10.199999999999999</v>
      </c>
      <c r="H80" s="18">
        <v>10.1</v>
      </c>
    </row>
    <row r="81" spans="1:8" x14ac:dyDescent="0.25">
      <c r="A81" s="48">
        <v>0.73996509598603843</v>
      </c>
      <c r="B81" s="18">
        <v>10.1</v>
      </c>
      <c r="C81" s="18">
        <v>10</v>
      </c>
      <c r="D81" s="18">
        <v>9.9</v>
      </c>
      <c r="E81" s="18">
        <v>10.199999999999999</v>
      </c>
      <c r="F81" s="18">
        <v>10</v>
      </c>
      <c r="G81" s="18">
        <v>10</v>
      </c>
      <c r="H81" s="18">
        <v>10.199999999999999</v>
      </c>
    </row>
    <row r="82" spans="1:8" x14ac:dyDescent="0.25">
      <c r="A82" s="48">
        <v>0.83595113438045376</v>
      </c>
      <c r="B82" s="18">
        <v>10.5</v>
      </c>
      <c r="C82" s="18">
        <v>10.1</v>
      </c>
      <c r="D82" s="18">
        <v>10.199999999999999</v>
      </c>
      <c r="E82" s="18">
        <v>10.199999999999999</v>
      </c>
      <c r="F82" s="18">
        <v>10.199999999999999</v>
      </c>
      <c r="G82" s="18">
        <v>10.199999999999999</v>
      </c>
      <c r="H82" s="18">
        <v>10.1</v>
      </c>
    </row>
    <row r="83" spans="1:8" x14ac:dyDescent="0.25">
      <c r="A83" s="48">
        <v>0.93630017452006986</v>
      </c>
      <c r="B83" s="18">
        <v>10.4</v>
      </c>
      <c r="C83" s="18">
        <v>10.5</v>
      </c>
      <c r="D83" s="18">
        <v>10.199999999999999</v>
      </c>
      <c r="E83" s="18">
        <v>10.3</v>
      </c>
      <c r="F83" s="18">
        <v>10.3</v>
      </c>
      <c r="G83" s="18">
        <v>10.3</v>
      </c>
      <c r="H83" s="18">
        <v>10.1</v>
      </c>
    </row>
    <row r="84" spans="1:8" x14ac:dyDescent="0.25">
      <c r="A84" s="48" t="s">
        <v>67</v>
      </c>
      <c r="B84" s="18">
        <v>9.3000000000000007</v>
      </c>
      <c r="C84" s="18"/>
      <c r="D84" s="18">
        <v>7.3</v>
      </c>
      <c r="E84" s="18"/>
      <c r="F84" s="18">
        <v>10.1</v>
      </c>
      <c r="G84" s="18"/>
      <c r="H84" s="18">
        <v>9.9</v>
      </c>
    </row>
    <row r="85" spans="1:8" x14ac:dyDescent="0.25">
      <c r="A85" s="48" t="s">
        <v>68</v>
      </c>
      <c r="B85" s="18">
        <v>10.3</v>
      </c>
      <c r="C85" s="18">
        <v>10.4</v>
      </c>
      <c r="D85" s="18">
        <v>10</v>
      </c>
      <c r="E85" s="18"/>
      <c r="F85" s="18">
        <v>10.3</v>
      </c>
      <c r="G85" s="18">
        <v>10.3</v>
      </c>
      <c r="H85" s="18">
        <v>10</v>
      </c>
    </row>
    <row r="87" spans="1:8" x14ac:dyDescent="0.25">
      <c r="B87" s="13" t="s">
        <v>69</v>
      </c>
    </row>
    <row r="88" spans="1:8" x14ac:dyDescent="0.25">
      <c r="A88" s="19"/>
      <c r="B88" s="18" t="s">
        <v>66</v>
      </c>
      <c r="C88" s="18" t="s">
        <v>56</v>
      </c>
      <c r="D88" s="18" t="s">
        <v>57</v>
      </c>
      <c r="E88" s="18" t="s">
        <v>59</v>
      </c>
      <c r="F88" s="18" t="s">
        <v>61</v>
      </c>
      <c r="G88" s="18" t="s">
        <v>62</v>
      </c>
      <c r="H88" s="18" t="s">
        <v>64</v>
      </c>
    </row>
    <row r="89" spans="1:8" x14ac:dyDescent="0.25">
      <c r="A89" s="8">
        <v>2.4432809773123915E-2</v>
      </c>
      <c r="B89" s="18">
        <v>9.3000000000000007</v>
      </c>
      <c r="C89" s="18">
        <v>11.8</v>
      </c>
      <c r="D89" s="18">
        <v>11.8</v>
      </c>
      <c r="E89" s="18">
        <v>12.1</v>
      </c>
      <c r="F89" s="18">
        <v>12.2</v>
      </c>
      <c r="G89" s="18">
        <v>12.3</v>
      </c>
      <c r="H89" s="18">
        <v>12.1</v>
      </c>
    </row>
    <row r="90" spans="1:8" x14ac:dyDescent="0.25">
      <c r="A90" s="19">
        <v>0.16841186736474695</v>
      </c>
      <c r="B90" s="18">
        <v>10.4</v>
      </c>
      <c r="C90" s="18">
        <v>11.7</v>
      </c>
      <c r="D90" s="18">
        <v>11.4</v>
      </c>
      <c r="E90" s="18">
        <v>11.9</v>
      </c>
      <c r="F90" s="18">
        <v>12.1</v>
      </c>
      <c r="G90" s="18">
        <v>11.4</v>
      </c>
      <c r="H90" s="18">
        <v>11.9</v>
      </c>
    </row>
    <row r="91" spans="1:8" x14ac:dyDescent="0.25">
      <c r="A91" s="19">
        <v>0.26003490401396162</v>
      </c>
      <c r="B91" s="18">
        <v>10.5</v>
      </c>
      <c r="C91" s="18">
        <v>11.6</v>
      </c>
      <c r="D91" s="18">
        <v>11.7</v>
      </c>
      <c r="E91" s="18">
        <v>11.9</v>
      </c>
      <c r="F91" s="18">
        <v>12</v>
      </c>
      <c r="G91" s="18">
        <v>11.3</v>
      </c>
      <c r="H91" s="18">
        <v>11.9</v>
      </c>
    </row>
    <row r="92" spans="1:8" x14ac:dyDescent="0.25">
      <c r="A92" s="19">
        <v>0.38219895287958117</v>
      </c>
      <c r="B92" s="18">
        <v>10.3</v>
      </c>
      <c r="C92" s="18">
        <v>11.5</v>
      </c>
      <c r="D92" s="18">
        <v>11.7</v>
      </c>
      <c r="E92" s="18">
        <v>11.9</v>
      </c>
      <c r="F92" s="18">
        <v>11.9</v>
      </c>
      <c r="G92" s="20">
        <v>11.3</v>
      </c>
      <c r="H92" s="18">
        <v>11.9</v>
      </c>
    </row>
    <row r="93" spans="1:8" x14ac:dyDescent="0.25">
      <c r="A93" s="19">
        <v>0.49563699825479929</v>
      </c>
      <c r="B93" s="18">
        <v>9.8000000000000007</v>
      </c>
      <c r="C93" s="18">
        <v>11.5</v>
      </c>
      <c r="D93" s="18">
        <v>11.7</v>
      </c>
      <c r="E93" s="18">
        <v>11.9</v>
      </c>
      <c r="F93" s="18">
        <v>12</v>
      </c>
      <c r="G93" s="18">
        <v>11.3</v>
      </c>
      <c r="H93" s="18">
        <v>11.9</v>
      </c>
    </row>
    <row r="94" spans="1:8" x14ac:dyDescent="0.25">
      <c r="A94" s="19">
        <v>0.61780104712041883</v>
      </c>
      <c r="B94" s="18">
        <v>10</v>
      </c>
      <c r="C94" s="18">
        <v>10.7</v>
      </c>
      <c r="D94" s="18">
        <v>11.4</v>
      </c>
      <c r="E94" s="18">
        <v>11.7</v>
      </c>
      <c r="F94" s="18">
        <v>11.9</v>
      </c>
      <c r="G94" s="18">
        <v>11.3</v>
      </c>
      <c r="H94" s="18">
        <v>11.9</v>
      </c>
    </row>
    <row r="95" spans="1:8" x14ac:dyDescent="0.25">
      <c r="A95" s="19">
        <v>0.73996509598603843</v>
      </c>
      <c r="B95" s="18">
        <v>10.7</v>
      </c>
      <c r="C95" s="18">
        <v>10</v>
      </c>
      <c r="D95" s="18">
        <v>9.8000000000000007</v>
      </c>
      <c r="E95" s="18">
        <v>8.9</v>
      </c>
      <c r="F95" s="18">
        <v>5.5</v>
      </c>
      <c r="G95" s="18">
        <v>6.2</v>
      </c>
      <c r="H95" s="18">
        <v>5.3</v>
      </c>
    </row>
    <row r="96" spans="1:8" x14ac:dyDescent="0.25">
      <c r="A96" s="19">
        <v>0.83595113438045376</v>
      </c>
      <c r="B96" s="18">
        <v>10.5</v>
      </c>
      <c r="C96" s="18">
        <v>9.8000000000000007</v>
      </c>
      <c r="D96" s="18">
        <v>9.6999999999999993</v>
      </c>
      <c r="E96" s="18">
        <v>3.4</v>
      </c>
      <c r="F96" s="18">
        <v>3.3</v>
      </c>
      <c r="G96" s="18">
        <v>5.0999999999999996</v>
      </c>
      <c r="H96" s="18">
        <v>4.2</v>
      </c>
    </row>
    <row r="97" spans="1:8" x14ac:dyDescent="0.25">
      <c r="A97" s="19">
        <v>0.93630017452006986</v>
      </c>
      <c r="B97" s="18">
        <v>10.1</v>
      </c>
      <c r="C97" s="18">
        <v>3.5</v>
      </c>
      <c r="D97" s="18">
        <v>3.1</v>
      </c>
      <c r="E97" s="18">
        <v>3.1</v>
      </c>
      <c r="F97" s="18">
        <v>3.3</v>
      </c>
      <c r="G97" s="18">
        <v>4.9000000000000004</v>
      </c>
      <c r="H97" s="18">
        <v>3.9</v>
      </c>
    </row>
    <row r="98" spans="1:8" x14ac:dyDescent="0.25">
      <c r="A98" s="48" t="s">
        <v>67</v>
      </c>
      <c r="B98" s="18">
        <v>9.3000000000000007</v>
      </c>
      <c r="C98" s="18">
        <v>11.8</v>
      </c>
      <c r="D98" s="18"/>
      <c r="E98" s="20">
        <v>12.2</v>
      </c>
      <c r="F98" s="18">
        <v>12.2</v>
      </c>
      <c r="G98" s="18">
        <v>11.6</v>
      </c>
      <c r="H98" s="18">
        <v>12.3</v>
      </c>
    </row>
    <row r="99" spans="1:8" x14ac:dyDescent="0.25">
      <c r="A99" s="48" t="s">
        <v>68</v>
      </c>
      <c r="B99" s="18">
        <v>9.9</v>
      </c>
      <c r="C99" s="18">
        <v>4.2</v>
      </c>
      <c r="D99" s="18"/>
      <c r="E99" s="18">
        <v>3.3</v>
      </c>
      <c r="F99" s="18">
        <v>3.3</v>
      </c>
      <c r="G99" s="18">
        <v>4.9000000000000004</v>
      </c>
      <c r="H99" s="18">
        <v>3.8</v>
      </c>
    </row>
    <row r="101" spans="1:8" x14ac:dyDescent="0.25">
      <c r="A101" s="47" t="s">
        <v>72</v>
      </c>
    </row>
    <row r="102" spans="1:8" x14ac:dyDescent="0.25">
      <c r="B102" s="13" t="s">
        <v>70</v>
      </c>
    </row>
    <row r="103" spans="1:8" x14ac:dyDescent="0.25">
      <c r="A103" s="19"/>
      <c r="B103" s="18" t="s">
        <v>66</v>
      </c>
      <c r="C103" s="18" t="s">
        <v>56</v>
      </c>
      <c r="D103" s="18" t="s">
        <v>57</v>
      </c>
      <c r="E103" s="18" t="s">
        <v>59</v>
      </c>
      <c r="F103" s="18" t="s">
        <v>61</v>
      </c>
      <c r="G103" s="18" t="s">
        <v>62</v>
      </c>
      <c r="H103" s="18" t="s">
        <v>64</v>
      </c>
    </row>
    <row r="104" spans="1:8" x14ac:dyDescent="0.25">
      <c r="A104" s="48">
        <v>2.4432809773123915E-2</v>
      </c>
      <c r="B104" s="18">
        <v>1234.8364335126828</v>
      </c>
      <c r="C104" s="18">
        <v>1044.2138355111454</v>
      </c>
      <c r="D104" s="18">
        <v>1090.3322059953882</v>
      </c>
      <c r="E104" s="18">
        <v>1244.0601076095313</v>
      </c>
      <c r="F104" s="18">
        <v>1138.9560275201914</v>
      </c>
      <c r="G104" s="18">
        <v>1138.9560275201914</v>
      </c>
      <c r="H104" s="18">
        <v>1053.7032605444213</v>
      </c>
    </row>
    <row r="105" spans="1:8" x14ac:dyDescent="0.25">
      <c r="A105" s="48">
        <v>0.16841186736474695</v>
      </c>
      <c r="B105" s="18">
        <v>971.96172175249819</v>
      </c>
      <c r="C105" s="18">
        <v>798.24919292851666</v>
      </c>
      <c r="D105" s="18">
        <v>1028.8410453497311</v>
      </c>
      <c r="E105" s="18">
        <v>1090.3322059953882</v>
      </c>
      <c r="F105" s="18">
        <v>1109.0427759497456</v>
      </c>
      <c r="G105" s="18">
        <v>1109.0427759497456</v>
      </c>
      <c r="H105" s="18">
        <v>1064.1728985940772</v>
      </c>
    </row>
    <row r="106" spans="1:8" x14ac:dyDescent="0.25">
      <c r="A106" s="48">
        <v>0.26003490401396162</v>
      </c>
      <c r="B106" s="18">
        <v>828.99477325134524</v>
      </c>
      <c r="C106" s="18">
        <v>1259.4328977709456</v>
      </c>
      <c r="D106" s="18">
        <v>998.0954650269025</v>
      </c>
      <c r="E106" s="18">
        <v>1074.9594158339739</v>
      </c>
      <c r="F106" s="18">
        <v>1079.1295243792999</v>
      </c>
      <c r="G106" s="18">
        <v>1094.0861501645229</v>
      </c>
      <c r="H106" s="18">
        <v>1049.2162728088542</v>
      </c>
    </row>
    <row r="107" spans="1:8" x14ac:dyDescent="0.25">
      <c r="A107" s="48">
        <v>0.38219895287958117</v>
      </c>
      <c r="B107" s="18">
        <v>836.68116833205238</v>
      </c>
      <c r="C107" s="18">
        <v>782.87640276710226</v>
      </c>
      <c r="D107" s="18">
        <v>982.72267486548822</v>
      </c>
      <c r="E107" s="18">
        <v>1074.9594158339739</v>
      </c>
      <c r="F107" s="18">
        <v>1094.0861501645229</v>
      </c>
      <c r="G107" s="18">
        <v>1064.1728985940772</v>
      </c>
      <c r="H107" s="18">
        <v>1049.2162728088542</v>
      </c>
    </row>
    <row r="108" spans="1:8" x14ac:dyDescent="0.25">
      <c r="A108" s="48">
        <v>0.49563699825479929</v>
      </c>
      <c r="B108" s="18">
        <v>982.72267486548822</v>
      </c>
      <c r="C108" s="18">
        <v>784.41368178324365</v>
      </c>
      <c r="D108" s="18">
        <v>821.30837817063809</v>
      </c>
      <c r="E108" s="18">
        <v>1048.8256725595697</v>
      </c>
      <c r="F108" s="18">
        <v>1094.0861501645229</v>
      </c>
      <c r="G108" s="18">
        <v>1049.2162728088542</v>
      </c>
      <c r="H108" s="18">
        <v>1095.5818127430452</v>
      </c>
    </row>
    <row r="109" spans="1:8" x14ac:dyDescent="0.25">
      <c r="A109" s="48">
        <v>0.61780104712041883</v>
      </c>
      <c r="B109" s="18">
        <v>536.91176018447345</v>
      </c>
      <c r="C109" s="18"/>
      <c r="D109" s="18">
        <v>813.62198308993095</v>
      </c>
      <c r="E109" s="18">
        <v>1047.2883935434284</v>
      </c>
      <c r="F109" s="18">
        <v>1037.2509721806759</v>
      </c>
      <c r="G109" s="18">
        <v>1049.2162728088542</v>
      </c>
      <c r="H109" s="18">
        <v>1050.7119353873766</v>
      </c>
    </row>
    <row r="110" spans="1:8" x14ac:dyDescent="0.25">
      <c r="A110" s="48">
        <v>0.73996509598603843</v>
      </c>
      <c r="B110" s="18">
        <v>853.59123750960816</v>
      </c>
      <c r="C110" s="18">
        <v>998.0954650269025</v>
      </c>
      <c r="D110" s="18">
        <v>855.12851652574955</v>
      </c>
      <c r="E110" s="18">
        <v>1008.8564181398925</v>
      </c>
      <c r="F110" s="18">
        <v>989.38976966796292</v>
      </c>
      <c r="G110" s="18">
        <v>1019.3030212384086</v>
      </c>
      <c r="H110" s="18">
        <v>1064.1728985940772</v>
      </c>
    </row>
    <row r="111" spans="1:8" x14ac:dyDescent="0.25">
      <c r="A111" s="48">
        <v>0.83595113438045376</v>
      </c>
      <c r="B111" s="18">
        <v>875.1131437355881</v>
      </c>
      <c r="C111" s="18">
        <v>1105.7049961568025</v>
      </c>
      <c r="D111" s="18">
        <v>836.68116833205238</v>
      </c>
      <c r="E111" s="18">
        <v>1034.9901614142968</v>
      </c>
      <c r="F111" s="18">
        <v>1004.3463954531858</v>
      </c>
      <c r="G111" s="18">
        <v>1034.2596470236315</v>
      </c>
      <c r="H111" s="18">
        <v>1049.2162728088542</v>
      </c>
    </row>
    <row r="112" spans="1:8" x14ac:dyDescent="0.25">
      <c r="A112" s="48">
        <v>0.93630017452006986</v>
      </c>
      <c r="B112" s="18">
        <v>1051.9002305918525</v>
      </c>
      <c r="C112" s="18">
        <v>1136.4505764796313</v>
      </c>
      <c r="D112" s="18">
        <v>998.0954650269025</v>
      </c>
      <c r="E112" s="18">
        <v>1067.2730207532668</v>
      </c>
      <c r="F112" s="18">
        <v>974.43314388274007</v>
      </c>
      <c r="G112" s="18">
        <v>989.38976966796292</v>
      </c>
      <c r="H112" s="18">
        <v>996.86808256057429</v>
      </c>
    </row>
    <row r="113" spans="1:8" x14ac:dyDescent="0.25">
      <c r="A113" s="48" t="s">
        <v>67</v>
      </c>
      <c r="B113" s="18">
        <v>847.4421214450424</v>
      </c>
      <c r="C113" s="18">
        <v>1051.9002305918525</v>
      </c>
      <c r="D113" s="18">
        <v>982.72267486548822</v>
      </c>
      <c r="E113" s="18"/>
      <c r="F113" s="18">
        <v>1034.2596470236315</v>
      </c>
      <c r="G113" s="18"/>
      <c r="H113" s="18">
        <v>1013.3203709243195</v>
      </c>
    </row>
    <row r="114" spans="1:8" x14ac:dyDescent="0.25">
      <c r="A114" s="48" t="s">
        <v>68</v>
      </c>
      <c r="B114" s="18">
        <v>706.01245196003083</v>
      </c>
      <c r="C114" s="18"/>
      <c r="D114" s="18">
        <v>1391.6388931591086</v>
      </c>
      <c r="E114" s="18"/>
      <c r="F114" s="18">
        <v>1004.3463954531858</v>
      </c>
      <c r="G114" s="18">
        <v>995.37241998205207</v>
      </c>
      <c r="H114" s="18">
        <v>1025.2856715524977</v>
      </c>
    </row>
    <row r="116" spans="1:8" x14ac:dyDescent="0.25">
      <c r="B116" s="13" t="s">
        <v>69</v>
      </c>
    </row>
    <row r="117" spans="1:8" x14ac:dyDescent="0.25">
      <c r="A117" s="19"/>
      <c r="B117" s="18" t="s">
        <v>66</v>
      </c>
      <c r="C117" s="18" t="s">
        <v>56</v>
      </c>
      <c r="D117" s="18" t="s">
        <v>57</v>
      </c>
      <c r="E117" s="18" t="s">
        <v>59</v>
      </c>
      <c r="F117" s="18" t="s">
        <v>61</v>
      </c>
      <c r="G117" s="18" t="s">
        <v>62</v>
      </c>
      <c r="H117" s="18" t="s">
        <v>64</v>
      </c>
    </row>
    <row r="118" spans="1:8" x14ac:dyDescent="0.25">
      <c r="A118" s="8">
        <v>2.4432809773123915E-2</v>
      </c>
      <c r="B118" s="18">
        <v>1182.5689469638742</v>
      </c>
      <c r="C118" s="18">
        <v>2504.6289008455037</v>
      </c>
      <c r="D118" s="18">
        <v>1505.3975403535744</v>
      </c>
      <c r="E118" s="18">
        <v>3842.0616448885476</v>
      </c>
      <c r="F118" s="18"/>
      <c r="G118" s="18">
        <v>5281.9413700269215</v>
      </c>
      <c r="H118" s="18">
        <v>5954.9895303619505</v>
      </c>
    </row>
    <row r="119" spans="1:8" x14ac:dyDescent="0.25">
      <c r="A119" s="19">
        <v>0.16841186736474695</v>
      </c>
      <c r="B119" s="18">
        <v>844.36756341275952</v>
      </c>
      <c r="C119" s="18">
        <v>1121.0777863182168</v>
      </c>
      <c r="D119" s="18">
        <v>1028.8410453497311</v>
      </c>
      <c r="E119" s="18">
        <v>1397.7880092236742</v>
      </c>
      <c r="F119" s="18">
        <v>3337.5800179479511</v>
      </c>
      <c r="G119" s="18">
        <v>3876.0185462159734</v>
      </c>
      <c r="H119" s="18">
        <v>3786.2787915046365</v>
      </c>
    </row>
    <row r="120" spans="1:8" x14ac:dyDescent="0.25">
      <c r="A120" s="19">
        <v>0.26003490401396162</v>
      </c>
      <c r="B120" s="18">
        <v>959.66348962336679</v>
      </c>
      <c r="C120" s="18">
        <v>1114.9286702536513</v>
      </c>
      <c r="D120" s="18">
        <v>1274.8056879323599</v>
      </c>
      <c r="E120" s="18">
        <v>1459.2791698693316</v>
      </c>
      <c r="F120" s="18">
        <v>3068.3607538139395</v>
      </c>
      <c r="G120" s="18">
        <v>3412.363146874065</v>
      </c>
      <c r="H120" s="18">
        <v>3666.6257852228537</v>
      </c>
    </row>
    <row r="121" spans="1:8" x14ac:dyDescent="0.25">
      <c r="A121" s="19">
        <v>0.38219895287958117</v>
      </c>
      <c r="B121" s="18">
        <v>924.30607225211384</v>
      </c>
      <c r="C121" s="18">
        <v>1028.8410453497311</v>
      </c>
      <c r="D121" s="18">
        <v>1076.4966948501155</v>
      </c>
      <c r="E121" s="18">
        <v>1151.8233666410456</v>
      </c>
      <c r="F121" s="18">
        <v>1349.8444510918337</v>
      </c>
      <c r="G121" s="18">
        <v>2918.7944959617112</v>
      </c>
      <c r="H121" s="18">
        <v>3382.4498953036195</v>
      </c>
    </row>
    <row r="122" spans="1:8" x14ac:dyDescent="0.25">
      <c r="A122" s="19">
        <v>0.49563699825479929</v>
      </c>
      <c r="B122" s="18">
        <v>890.48593389700238</v>
      </c>
      <c r="C122" s="18">
        <v>1142.5996925441968</v>
      </c>
      <c r="D122" s="18">
        <v>1213.3145272867027</v>
      </c>
      <c r="E122" s="18">
        <v>1520.7703305149887</v>
      </c>
      <c r="F122" s="18">
        <v>1426.1232425964702</v>
      </c>
      <c r="G122" s="18">
        <v>3188.0137600957223</v>
      </c>
      <c r="H122" s="18">
        <v>3771.3221657194135</v>
      </c>
    </row>
    <row r="123" spans="1:8" x14ac:dyDescent="0.25">
      <c r="A123" s="19">
        <v>0.61780104712041883</v>
      </c>
      <c r="B123" s="18">
        <v>879.72498078401247</v>
      </c>
      <c r="C123" s="18">
        <v>859.74035357417381</v>
      </c>
      <c r="D123" s="18">
        <v>1197.9417371252885</v>
      </c>
      <c r="E123" s="18">
        <v>536.91176018447345</v>
      </c>
      <c r="F123" s="18">
        <v>1134.4690397846246</v>
      </c>
      <c r="G123" s="18">
        <v>2739.3149865390369</v>
      </c>
      <c r="H123" s="18">
        <v>3591.8426562967393</v>
      </c>
    </row>
    <row r="124" spans="1:8" x14ac:dyDescent="0.25">
      <c r="A124" s="19">
        <v>0.73996509598603843</v>
      </c>
      <c r="B124" s="18">
        <v>1302.4767102229057</v>
      </c>
      <c r="C124" s="18">
        <v>752.13082244427369</v>
      </c>
      <c r="D124" s="18">
        <v>761.35449654112222</v>
      </c>
      <c r="E124" s="18">
        <v>629.14850115295928</v>
      </c>
      <c r="F124" s="18">
        <v>65.070296141190553</v>
      </c>
      <c r="G124" s="18">
        <v>129.38378701764881</v>
      </c>
      <c r="H124" s="18">
        <v>323.81992222554595</v>
      </c>
    </row>
    <row r="125" spans="1:8" x14ac:dyDescent="0.25">
      <c r="A125" s="19">
        <v>0.83595113438045376</v>
      </c>
      <c r="B125" s="18">
        <v>1248.6719446579555</v>
      </c>
      <c r="C125" s="18">
        <v>583.03013066871642</v>
      </c>
      <c r="D125" s="18">
        <v>647.59584934665645</v>
      </c>
      <c r="E125" s="18">
        <v>3918.925595695619</v>
      </c>
      <c r="F125" s="18">
        <v>4160.194436135208</v>
      </c>
      <c r="G125" s="18">
        <v>2814.0981154651513</v>
      </c>
      <c r="H125" s="18">
        <v>2141.0499551301227</v>
      </c>
    </row>
    <row r="126" spans="1:8" x14ac:dyDescent="0.25">
      <c r="A126" s="19">
        <v>0.93630017452006986</v>
      </c>
      <c r="B126" s="18">
        <v>939.67886241352824</v>
      </c>
      <c r="C126" s="18">
        <v>1151.8233666410456</v>
      </c>
      <c r="D126" s="18"/>
      <c r="E126" s="18">
        <v>4841.2930053804766</v>
      </c>
      <c r="F126" s="18">
        <v>6254.1220460664081</v>
      </c>
      <c r="G126" s="18">
        <v>5610.987137301825</v>
      </c>
      <c r="H126" s="18">
        <v>5880.2064014358357</v>
      </c>
    </row>
    <row r="127" spans="1:8" x14ac:dyDescent="0.25">
      <c r="A127" s="48" t="s">
        <v>67</v>
      </c>
      <c r="B127" s="18">
        <v>904.32144504227529</v>
      </c>
      <c r="C127" s="18">
        <v>1474.6519600307458</v>
      </c>
      <c r="D127" s="18"/>
      <c r="E127" s="18">
        <v>3534.6058416602618</v>
      </c>
      <c r="F127" s="18">
        <v>5954.9895303619505</v>
      </c>
      <c r="G127" s="18">
        <v>5132.3751121746936</v>
      </c>
      <c r="H127" s="18">
        <v>5880.2064014358357</v>
      </c>
    </row>
    <row r="128" spans="1:8" x14ac:dyDescent="0.25">
      <c r="A128" s="48" t="s">
        <v>68</v>
      </c>
      <c r="B128" s="18">
        <v>967.34988470407393</v>
      </c>
      <c r="C128" s="18">
        <v>936.60430438124536</v>
      </c>
      <c r="D128" s="18"/>
      <c r="E128" s="18">
        <v>3688.3337432744047</v>
      </c>
      <c r="F128" s="18">
        <v>4668.7197128327853</v>
      </c>
      <c r="G128" s="18">
        <v>3412.363146874065</v>
      </c>
      <c r="H128" s="18">
        <v>4848.1992222554591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13" zoomScale="55" zoomScaleNormal="55" workbookViewId="0">
      <selection activeCell="A43" activeCellId="1" sqref="A16:A24 A43:A51"/>
    </sheetView>
  </sheetViews>
  <sheetFormatPr defaultRowHeight="15" x14ac:dyDescent="0.25"/>
  <sheetData>
    <row r="1" spans="1:8" x14ac:dyDescent="0.25">
      <c r="A1" t="s">
        <v>26</v>
      </c>
    </row>
    <row r="2" spans="1:8" x14ac:dyDescent="0.25">
      <c r="A2" t="s">
        <v>70</v>
      </c>
    </row>
    <row r="3" spans="1:8" x14ac:dyDescent="0.25">
      <c r="A3" s="5"/>
      <c r="B3" s="5" t="s">
        <v>66</v>
      </c>
      <c r="C3" s="5" t="s">
        <v>56</v>
      </c>
      <c r="D3" s="5" t="s">
        <v>57</v>
      </c>
      <c r="E3" s="5" t="s">
        <v>59</v>
      </c>
      <c r="F3" s="5" t="s">
        <v>61</v>
      </c>
      <c r="G3" s="5" t="s">
        <v>62</v>
      </c>
      <c r="H3" s="5" t="s">
        <v>64</v>
      </c>
    </row>
    <row r="4" spans="1:8" x14ac:dyDescent="0.25">
      <c r="A4" s="12">
        <v>2.4432809773123915E-2</v>
      </c>
      <c r="B4" s="5">
        <v>95.6447</v>
      </c>
      <c r="C4" s="5">
        <v>93.743700000000004</v>
      </c>
      <c r="D4" s="5">
        <v>93.402000000000001</v>
      </c>
      <c r="E4" s="5">
        <v>92.353800000000007</v>
      </c>
      <c r="F4" s="5">
        <v>91.195700000000002</v>
      </c>
      <c r="G4" s="5">
        <v>91.772099999999995</v>
      </c>
      <c r="H4" s="5">
        <v>88.340599999999995</v>
      </c>
    </row>
    <row r="5" spans="1:8" x14ac:dyDescent="0.25">
      <c r="A5" s="12">
        <v>0.16841186736474695</v>
      </c>
      <c r="B5" s="5">
        <v>7.4399999999999994E-2</v>
      </c>
      <c r="C5" s="5" t="s">
        <v>71</v>
      </c>
      <c r="D5" s="5">
        <v>0.12740000000000001</v>
      </c>
      <c r="E5" s="5">
        <v>3.9403999999999999</v>
      </c>
      <c r="F5" s="5">
        <v>15.354100000000001</v>
      </c>
      <c r="G5" s="5">
        <v>29.8674</v>
      </c>
      <c r="H5" s="5">
        <v>76.372699999999995</v>
      </c>
    </row>
    <row r="6" spans="1:8" x14ac:dyDescent="0.25">
      <c r="A6" s="12">
        <v>0.26003490401396162</v>
      </c>
      <c r="B6" s="5" t="s">
        <v>71</v>
      </c>
      <c r="C6" s="5" t="s">
        <v>71</v>
      </c>
      <c r="D6" s="5" t="s">
        <v>71</v>
      </c>
      <c r="E6" s="5">
        <v>0.33410000000000001</v>
      </c>
      <c r="F6" s="5">
        <v>1.5095000000000001</v>
      </c>
      <c r="G6" s="5">
        <v>7.8029000000000002</v>
      </c>
      <c r="H6" s="5">
        <v>56.819699999999997</v>
      </c>
    </row>
    <row r="7" spans="1:8" x14ac:dyDescent="0.25">
      <c r="A7" s="12">
        <v>0.38219895287958117</v>
      </c>
      <c r="B7" s="5" t="s">
        <v>71</v>
      </c>
      <c r="C7" s="5" t="s">
        <v>71</v>
      </c>
      <c r="D7" s="5">
        <v>3.4700000000000002E-2</v>
      </c>
      <c r="E7" s="5" t="s">
        <v>71</v>
      </c>
      <c r="F7" s="5" t="s">
        <v>71</v>
      </c>
      <c r="G7" s="5" t="s">
        <v>71</v>
      </c>
      <c r="H7" s="5">
        <v>22.297999999999998</v>
      </c>
    </row>
    <row r="8" spans="1:8" x14ac:dyDescent="0.25">
      <c r="A8" s="12">
        <v>0.49563699825479929</v>
      </c>
      <c r="B8" s="5">
        <v>0.1464</v>
      </c>
      <c r="C8" s="5" t="s">
        <v>71</v>
      </c>
      <c r="D8" s="5">
        <v>0.1071</v>
      </c>
      <c r="E8" s="5">
        <v>4.5499999999999999E-2</v>
      </c>
      <c r="F8" s="5" t="s">
        <v>71</v>
      </c>
      <c r="G8" s="5" t="s">
        <v>71</v>
      </c>
      <c r="H8" s="5">
        <v>0.1095</v>
      </c>
    </row>
    <row r="9" spans="1:8" x14ac:dyDescent="0.25">
      <c r="A9" s="12">
        <v>0.61780104712041883</v>
      </c>
      <c r="B9" s="5">
        <v>0.39</v>
      </c>
      <c r="C9" s="5" t="s">
        <v>71</v>
      </c>
      <c r="D9" s="5">
        <v>0.3387</v>
      </c>
      <c r="E9" s="5">
        <v>0.1328</v>
      </c>
      <c r="F9" s="5">
        <v>0.2571</v>
      </c>
      <c r="G9" s="5" t="s">
        <v>71</v>
      </c>
      <c r="H9" s="5" t="s">
        <v>71</v>
      </c>
    </row>
    <row r="10" spans="1:8" x14ac:dyDescent="0.25">
      <c r="A10" s="12">
        <v>0.73996509598603843</v>
      </c>
      <c r="B10" s="5">
        <v>0.76139999999999997</v>
      </c>
      <c r="C10" s="5">
        <v>0.1701</v>
      </c>
      <c r="D10" s="5" t="s">
        <v>71</v>
      </c>
      <c r="E10" s="5" t="s">
        <v>71</v>
      </c>
      <c r="F10" s="5" t="s">
        <v>71</v>
      </c>
      <c r="G10" s="5" t="s">
        <v>71</v>
      </c>
      <c r="H10" s="5" t="s">
        <v>71</v>
      </c>
    </row>
    <row r="11" spans="1:8" x14ac:dyDescent="0.25">
      <c r="A11" s="12">
        <v>0.83595113438045376</v>
      </c>
      <c r="B11" s="5">
        <v>0.27529999999999999</v>
      </c>
      <c r="C11" s="5">
        <v>7.1599999999999997E-2</v>
      </c>
      <c r="D11" s="5" t="s">
        <v>71</v>
      </c>
      <c r="E11" s="5">
        <v>8.48E-2</v>
      </c>
      <c r="F11" s="5" t="s">
        <v>71</v>
      </c>
      <c r="G11" s="5" t="s">
        <v>71</v>
      </c>
      <c r="H11" s="5" t="s">
        <v>71</v>
      </c>
    </row>
    <row r="12" spans="1:8" x14ac:dyDescent="0.25">
      <c r="A12" s="12">
        <v>0.93630017452006986</v>
      </c>
      <c r="B12" s="5">
        <v>0.36699999999999999</v>
      </c>
      <c r="C12" s="5" t="s">
        <v>71</v>
      </c>
      <c r="D12" s="5">
        <v>7.6499999999999999E-2</v>
      </c>
      <c r="E12" s="5" t="s">
        <v>71</v>
      </c>
      <c r="F12" s="5" t="s">
        <v>71</v>
      </c>
      <c r="G12" s="5">
        <v>7.1900000000000006E-2</v>
      </c>
      <c r="H12" s="5">
        <v>7.3499999999999996E-2</v>
      </c>
    </row>
    <row r="13" spans="1:8" x14ac:dyDescent="0.25">
      <c r="A13" s="9" t="s">
        <v>73</v>
      </c>
      <c r="B13" s="5"/>
      <c r="C13" s="5">
        <v>121.20959999999999</v>
      </c>
      <c r="D13" s="5">
        <v>94.727500000000006</v>
      </c>
      <c r="E13" s="5">
        <v>91.7239</v>
      </c>
      <c r="F13" s="5">
        <v>92.031999999999996</v>
      </c>
      <c r="G13" s="5">
        <v>91.508399999999995</v>
      </c>
      <c r="H13" s="5">
        <v>90.836100000000002</v>
      </c>
    </row>
    <row r="14" spans="1:8" x14ac:dyDescent="0.25">
      <c r="A14" t="s">
        <v>69</v>
      </c>
    </row>
    <row r="15" spans="1:8" x14ac:dyDescent="0.25">
      <c r="A15" s="5"/>
      <c r="B15" s="5" t="s">
        <v>66</v>
      </c>
      <c r="C15" s="5" t="s">
        <v>56</v>
      </c>
      <c r="D15" s="5" t="s">
        <v>57</v>
      </c>
      <c r="E15" s="5" t="s">
        <v>59</v>
      </c>
      <c r="F15" s="5" t="s">
        <v>61</v>
      </c>
      <c r="G15" s="5" t="s">
        <v>62</v>
      </c>
      <c r="H15" s="5" t="s">
        <v>64</v>
      </c>
    </row>
    <row r="16" spans="1:8" x14ac:dyDescent="0.25">
      <c r="A16" s="8">
        <v>2.4432809773123915E-2</v>
      </c>
      <c r="B16" s="5">
        <v>87.349100000000007</v>
      </c>
      <c r="C16" s="5">
        <v>46.859699999999997</v>
      </c>
      <c r="D16" s="5">
        <v>40.4756</v>
      </c>
      <c r="E16" s="5">
        <v>14.4587</v>
      </c>
      <c r="F16" s="5">
        <v>6.0743999999999998</v>
      </c>
      <c r="G16" s="5">
        <v>4.1656000000000004</v>
      </c>
      <c r="H16" s="5">
        <v>2.9136000000000002</v>
      </c>
    </row>
    <row r="17" spans="1:8" x14ac:dyDescent="0.25">
      <c r="A17" s="8">
        <v>0.16841186736474695</v>
      </c>
      <c r="B17" s="5">
        <v>0.74099999999999999</v>
      </c>
      <c r="C17" s="5">
        <v>46.273400000000002</v>
      </c>
      <c r="D17" s="5">
        <v>43.389600000000002</v>
      </c>
      <c r="E17" s="5">
        <v>9.7482000000000006</v>
      </c>
      <c r="F17" s="5">
        <v>3.1606000000000001</v>
      </c>
      <c r="G17" s="5">
        <v>1.4738</v>
      </c>
      <c r="H17" s="5">
        <v>0.38069999999999998</v>
      </c>
    </row>
    <row r="18" spans="1:8" x14ac:dyDescent="0.25">
      <c r="A18" s="8">
        <v>0.26003490401396162</v>
      </c>
      <c r="B18" s="5">
        <v>0.64029999999999998</v>
      </c>
      <c r="C18" s="5">
        <v>37.029400000000003</v>
      </c>
      <c r="D18" s="5">
        <v>37.355899999999998</v>
      </c>
      <c r="E18" s="5">
        <v>12.2135</v>
      </c>
      <c r="F18" s="5">
        <v>4.0777999999999999</v>
      </c>
      <c r="G18" s="5">
        <v>1.1478999999999999</v>
      </c>
      <c r="H18" s="5">
        <v>8.7900000000000006E-2</v>
      </c>
    </row>
    <row r="19" spans="1:8" x14ac:dyDescent="0.25">
      <c r="A19" s="8">
        <v>0.38219895287958117</v>
      </c>
      <c r="B19" s="5">
        <v>2.1105</v>
      </c>
      <c r="C19" s="5">
        <v>34.3277</v>
      </c>
      <c r="D19" s="5">
        <v>27.8078</v>
      </c>
      <c r="E19" s="5">
        <v>14.6045</v>
      </c>
      <c r="F19" s="5">
        <v>3.5304000000000002</v>
      </c>
      <c r="G19" s="5">
        <v>0.52090000000000003</v>
      </c>
      <c r="H19" s="5" t="s">
        <v>71</v>
      </c>
    </row>
    <row r="20" spans="1:8" x14ac:dyDescent="0.25">
      <c r="A20" s="8">
        <v>0.49563699825479929</v>
      </c>
      <c r="B20" s="5">
        <v>1.3044</v>
      </c>
      <c r="C20" s="5">
        <v>45.045900000000003</v>
      </c>
      <c r="D20" s="5">
        <v>35.691400000000002</v>
      </c>
      <c r="E20" s="5">
        <v>16.518000000000001</v>
      </c>
      <c r="F20" s="5">
        <v>2.871</v>
      </c>
      <c r="G20" s="5">
        <v>0.28060000000000002</v>
      </c>
      <c r="H20" s="5" t="s">
        <v>71</v>
      </c>
    </row>
    <row r="21" spans="1:8" x14ac:dyDescent="0.25">
      <c r="A21" s="8">
        <v>0.61780104712041883</v>
      </c>
      <c r="B21" s="5">
        <v>0.29680000000000001</v>
      </c>
      <c r="C21" s="5">
        <v>0.15540000000000001</v>
      </c>
      <c r="D21" s="5">
        <v>20.793199999999999</v>
      </c>
      <c r="E21" s="5">
        <v>148.803</v>
      </c>
      <c r="F21" s="5">
        <v>70.631299999999996</v>
      </c>
      <c r="G21" s="5">
        <v>2.5406</v>
      </c>
      <c r="H21" s="5">
        <v>0.15790000000000001</v>
      </c>
    </row>
    <row r="22" spans="1:8" x14ac:dyDescent="0.25">
      <c r="A22" s="8">
        <v>0.73996509598603843</v>
      </c>
      <c r="B22" s="5">
        <v>0.55610000000000004</v>
      </c>
      <c r="C22" s="5">
        <v>0.43009999999999998</v>
      </c>
      <c r="D22" s="5">
        <v>33.988100000000003</v>
      </c>
      <c r="E22" s="5">
        <v>124.14100000000001</v>
      </c>
      <c r="F22" s="5">
        <v>48.4878</v>
      </c>
      <c r="G22" s="5">
        <v>5.6062000000000003</v>
      </c>
      <c r="H22" s="5" t="s">
        <v>71</v>
      </c>
    </row>
    <row r="23" spans="1:8" x14ac:dyDescent="0.25">
      <c r="A23" s="8">
        <v>0.83595113438045376</v>
      </c>
      <c r="B23" s="5">
        <v>0.81320000000000003</v>
      </c>
      <c r="C23" s="5">
        <v>0.95140000000000002</v>
      </c>
      <c r="D23" s="5">
        <v>1.9450000000000001</v>
      </c>
      <c r="E23" s="5">
        <v>37.408499999999997</v>
      </c>
      <c r="F23" s="5">
        <v>16.1555</v>
      </c>
      <c r="G23" s="5">
        <v>3.9253</v>
      </c>
      <c r="H23" s="5" t="s">
        <v>71</v>
      </c>
    </row>
    <row r="24" spans="1:8" x14ac:dyDescent="0.25">
      <c r="A24" s="8">
        <v>0.93630017452006986</v>
      </c>
      <c r="B24" s="5">
        <v>0.31740000000000002</v>
      </c>
      <c r="C24" s="5">
        <v>0.81899999999999995</v>
      </c>
      <c r="D24" s="5">
        <v>1.4249000000000001</v>
      </c>
      <c r="E24" s="5">
        <v>24.499199999999998</v>
      </c>
      <c r="F24" s="5">
        <v>51.732700000000001</v>
      </c>
      <c r="G24" s="5">
        <v>65.718699999999998</v>
      </c>
      <c r="H24" s="5">
        <v>78.326800000000006</v>
      </c>
    </row>
    <row r="25" spans="1:8" x14ac:dyDescent="0.25">
      <c r="A25" s="9" t="s">
        <v>73</v>
      </c>
      <c r="B25" s="5"/>
      <c r="C25" s="5">
        <v>92.125</v>
      </c>
      <c r="D25" s="5">
        <v>63.8947</v>
      </c>
      <c r="E25" s="5">
        <v>20.365500000000001</v>
      </c>
      <c r="F25" s="5">
        <v>8.7420000000000009</v>
      </c>
      <c r="G25" s="5">
        <v>5.7652000000000001</v>
      </c>
      <c r="H25" s="5"/>
    </row>
    <row r="27" spans="1:8" x14ac:dyDescent="0.25">
      <c r="A27" t="s">
        <v>35</v>
      </c>
    </row>
    <row r="28" spans="1:8" x14ac:dyDescent="0.25">
      <c r="A28" t="s">
        <v>70</v>
      </c>
    </row>
    <row r="29" spans="1:8" x14ac:dyDescent="0.25">
      <c r="A29" s="5"/>
      <c r="B29" s="5" t="s">
        <v>66</v>
      </c>
      <c r="C29" s="5" t="s">
        <v>56</v>
      </c>
      <c r="D29" s="5" t="s">
        <v>57</v>
      </c>
      <c r="E29" s="5" t="s">
        <v>59</v>
      </c>
      <c r="F29" s="5" t="s">
        <v>61</v>
      </c>
      <c r="G29" s="5" t="s">
        <v>62</v>
      </c>
      <c r="H29" s="5" t="s">
        <v>64</v>
      </c>
    </row>
    <row r="30" spans="1:8" x14ac:dyDescent="0.25">
      <c r="A30" s="12">
        <v>2.4432809773123915E-2</v>
      </c>
      <c r="B30" s="5">
        <v>182.32669999999999</v>
      </c>
      <c r="C30" s="5">
        <v>185.38470000000001</v>
      </c>
      <c r="D30" s="5">
        <v>185.73609999999999</v>
      </c>
      <c r="E30" s="5">
        <v>190.6181</v>
      </c>
      <c r="F30" s="5">
        <v>184.3108</v>
      </c>
      <c r="G30" s="5">
        <v>186.35069999999999</v>
      </c>
      <c r="H30" s="5">
        <v>184.6362</v>
      </c>
    </row>
    <row r="31" spans="1:8" x14ac:dyDescent="0.25">
      <c r="A31" s="12">
        <v>0.16841186736474695</v>
      </c>
      <c r="B31" s="5">
        <v>182.42099999999999</v>
      </c>
      <c r="C31" s="5">
        <v>189.2987</v>
      </c>
      <c r="D31" s="5">
        <v>185.3501</v>
      </c>
      <c r="E31" s="5">
        <v>187.761</v>
      </c>
      <c r="F31" s="5">
        <v>185.53299999999999</v>
      </c>
      <c r="G31" s="5">
        <v>185.79769999999999</v>
      </c>
      <c r="H31" s="5">
        <v>170.91640000000001</v>
      </c>
    </row>
    <row r="32" spans="1:8" x14ac:dyDescent="0.25">
      <c r="A32" s="12">
        <v>0.26003490401396162</v>
      </c>
      <c r="B32" s="5">
        <v>182.94909999999999</v>
      </c>
      <c r="C32" s="5">
        <v>185.6396</v>
      </c>
      <c r="D32" s="5">
        <v>188.6491</v>
      </c>
      <c r="E32" s="5">
        <v>186.6491</v>
      </c>
      <c r="F32" s="5">
        <v>183.48230000000001</v>
      </c>
      <c r="G32" s="5">
        <v>183.51159999999999</v>
      </c>
      <c r="H32" s="5">
        <v>183.01079999999999</v>
      </c>
    </row>
    <row r="33" spans="1:8" x14ac:dyDescent="0.25">
      <c r="A33" s="12">
        <v>0.38219895287958117</v>
      </c>
      <c r="B33" s="5">
        <v>178.6259</v>
      </c>
      <c r="C33" s="5">
        <v>189.50489999999999</v>
      </c>
      <c r="D33" s="5">
        <v>188.8664</v>
      </c>
      <c r="E33" s="5">
        <v>184.42789999999999</v>
      </c>
      <c r="F33" s="5">
        <v>185.77379999999999</v>
      </c>
      <c r="G33" s="5">
        <v>187.24160000000001</v>
      </c>
      <c r="H33" s="5">
        <v>185.89150000000001</v>
      </c>
    </row>
    <row r="34" spans="1:8" x14ac:dyDescent="0.25">
      <c r="A34" s="12">
        <v>0.49563699825479929</v>
      </c>
      <c r="B34" s="5">
        <v>183.83459999999999</v>
      </c>
      <c r="C34" s="5">
        <v>188.97130000000001</v>
      </c>
      <c r="D34" s="5">
        <v>184.71279999999999</v>
      </c>
      <c r="E34" s="5">
        <v>189.3699</v>
      </c>
      <c r="F34" s="5">
        <v>184.6403</v>
      </c>
      <c r="G34" s="5">
        <v>184.8836</v>
      </c>
      <c r="H34" s="5">
        <v>185.22190000000001</v>
      </c>
    </row>
    <row r="35" spans="1:8" x14ac:dyDescent="0.25">
      <c r="A35" s="12">
        <v>0.61780104712041883</v>
      </c>
      <c r="B35" s="5">
        <v>184.3398</v>
      </c>
      <c r="C35" s="5">
        <v>185.85230000000001</v>
      </c>
      <c r="D35" s="5">
        <v>188.68889999999999</v>
      </c>
      <c r="E35" s="5">
        <v>187.5153</v>
      </c>
      <c r="F35" s="5">
        <v>187.04230000000001</v>
      </c>
      <c r="G35" s="5">
        <v>186.08629999999999</v>
      </c>
      <c r="H35" s="5">
        <v>193.35499999999999</v>
      </c>
    </row>
    <row r="36" spans="1:8" x14ac:dyDescent="0.25">
      <c r="A36" s="12">
        <v>0.73996509598603843</v>
      </c>
      <c r="B36" s="5">
        <v>183.72839999999999</v>
      </c>
      <c r="C36" s="5">
        <v>185.80500000000001</v>
      </c>
      <c r="D36" s="5">
        <v>184.22550000000001</v>
      </c>
      <c r="E36" s="5">
        <v>186.54920000000001</v>
      </c>
      <c r="F36" s="5">
        <v>185.3082</v>
      </c>
      <c r="G36" s="5">
        <v>183.46559999999999</v>
      </c>
      <c r="H36" s="5">
        <v>183.28319999999999</v>
      </c>
    </row>
    <row r="37" spans="1:8" x14ac:dyDescent="0.25">
      <c r="A37" s="12">
        <v>0.83595113438045376</v>
      </c>
      <c r="B37" s="5">
        <v>184.49940000000001</v>
      </c>
      <c r="C37" s="5">
        <v>185.67789999999999</v>
      </c>
      <c r="D37" s="5">
        <v>185.23169999999999</v>
      </c>
      <c r="E37" s="5">
        <v>186.42750000000001</v>
      </c>
      <c r="F37" s="5">
        <v>186.36519999999999</v>
      </c>
      <c r="G37" s="5">
        <v>184.3614</v>
      </c>
      <c r="H37" s="5">
        <v>184.95910000000001</v>
      </c>
    </row>
    <row r="38" spans="1:8" x14ac:dyDescent="0.25">
      <c r="A38" s="12">
        <v>0.93630017452006986</v>
      </c>
      <c r="B38" s="5">
        <v>183.8518</v>
      </c>
      <c r="C38" s="5">
        <v>185.23580000000001</v>
      </c>
      <c r="D38" s="5">
        <v>185.4907</v>
      </c>
      <c r="E38" s="5">
        <v>189.30029999999999</v>
      </c>
      <c r="F38" s="5">
        <v>184.21279999999999</v>
      </c>
      <c r="G38" s="5">
        <v>186.51740000000001</v>
      </c>
      <c r="H38" s="5">
        <v>186.12889999999999</v>
      </c>
    </row>
    <row r="39" spans="1:8" x14ac:dyDescent="0.25">
      <c r="A39" s="9" t="s">
        <v>73</v>
      </c>
      <c r="B39" s="5">
        <v>184.4975</v>
      </c>
      <c r="C39" s="5">
        <v>186.1808</v>
      </c>
      <c r="D39" s="5">
        <v>186.91380000000001</v>
      </c>
      <c r="E39" s="5">
        <v>185.3828</v>
      </c>
      <c r="F39" s="5">
        <v>185.2123</v>
      </c>
      <c r="G39" s="5">
        <v>185.22669999999999</v>
      </c>
      <c r="H39" s="5">
        <v>186.8647</v>
      </c>
    </row>
    <row r="40" spans="1:8" x14ac:dyDescent="0.25">
      <c r="A40" s="10"/>
      <c r="C40" s="6"/>
      <c r="D40" s="6"/>
      <c r="E40" s="6"/>
      <c r="F40" s="6"/>
      <c r="H40" s="6"/>
    </row>
    <row r="41" spans="1:8" x14ac:dyDescent="0.25">
      <c r="A41" t="s">
        <v>69</v>
      </c>
    </row>
    <row r="42" spans="1:8" x14ac:dyDescent="0.25">
      <c r="A42" s="5"/>
      <c r="B42" s="5" t="s">
        <v>66</v>
      </c>
      <c r="C42" s="5" t="s">
        <v>56</v>
      </c>
      <c r="D42" s="5" t="s">
        <v>57</v>
      </c>
      <c r="E42" s="5" t="s">
        <v>59</v>
      </c>
      <c r="F42" s="5" t="s">
        <v>61</v>
      </c>
      <c r="G42" s="5" t="s">
        <v>62</v>
      </c>
      <c r="H42" s="5" t="s">
        <v>64</v>
      </c>
    </row>
    <row r="43" spans="1:8" x14ac:dyDescent="0.25">
      <c r="A43" s="8">
        <v>2.4432809773123915E-2</v>
      </c>
      <c r="B43" s="5">
        <v>182.351</v>
      </c>
      <c r="C43" s="5">
        <v>142.7551</v>
      </c>
      <c r="D43" s="5">
        <v>136.1454</v>
      </c>
      <c r="E43" s="5">
        <v>107.9306</v>
      </c>
      <c r="F43" s="5">
        <v>92.199100000000001</v>
      </c>
      <c r="G43" s="5">
        <v>84.367699999999999</v>
      </c>
      <c r="H43" s="5">
        <v>75.897099999999995</v>
      </c>
    </row>
    <row r="44" spans="1:8" x14ac:dyDescent="0.25">
      <c r="A44" s="8">
        <v>0.16841186736474695</v>
      </c>
      <c r="B44" s="5">
        <v>184.34809999999999</v>
      </c>
      <c r="C44" s="5">
        <v>127.989</v>
      </c>
      <c r="D44" s="5">
        <v>131.74109999999999</v>
      </c>
      <c r="E44" s="5">
        <v>65.130600000000001</v>
      </c>
      <c r="F44" s="5">
        <v>39.697800000000001</v>
      </c>
      <c r="G44" s="5">
        <v>26.689299999999999</v>
      </c>
      <c r="H44" s="5">
        <v>13.270799999999999</v>
      </c>
    </row>
    <row r="45" spans="1:8" x14ac:dyDescent="0.25">
      <c r="A45" s="8">
        <v>0.26003490401396162</v>
      </c>
      <c r="B45" s="5">
        <v>184.24770000000001</v>
      </c>
      <c r="C45" s="5">
        <v>99.892700000000005</v>
      </c>
      <c r="D45" s="5">
        <v>107.59610000000001</v>
      </c>
      <c r="E45" s="5">
        <v>67.854100000000003</v>
      </c>
      <c r="F45" s="5">
        <v>41.749000000000002</v>
      </c>
      <c r="G45" s="5">
        <v>19.872199999999999</v>
      </c>
      <c r="H45" s="5">
        <v>3.9203000000000001</v>
      </c>
    </row>
    <row r="46" spans="1:8" x14ac:dyDescent="0.25">
      <c r="A46" s="8">
        <v>0.38219895287958117</v>
      </c>
      <c r="B46" s="5">
        <v>185.34690000000001</v>
      </c>
      <c r="C46" s="5">
        <v>94.566100000000006</v>
      </c>
      <c r="D46" s="5">
        <v>78.141099999999994</v>
      </c>
      <c r="E46" s="5">
        <v>66.1785</v>
      </c>
      <c r="F46" s="5">
        <v>29.585799999999999</v>
      </c>
      <c r="G46" s="5">
        <v>8.0797000000000008</v>
      </c>
      <c r="H46" s="5">
        <v>1.3916999999999999</v>
      </c>
    </row>
    <row r="47" spans="1:8" x14ac:dyDescent="0.25">
      <c r="A47" s="8">
        <v>0.49563699825479929</v>
      </c>
      <c r="B47" s="5">
        <v>185.1405</v>
      </c>
      <c r="C47" s="5">
        <v>145.3081</v>
      </c>
      <c r="D47" s="5">
        <v>94.407899999999998</v>
      </c>
      <c r="E47" s="5">
        <v>66.071899999999999</v>
      </c>
      <c r="F47" s="5">
        <v>19.605799999999999</v>
      </c>
      <c r="G47" s="5">
        <v>3.6974</v>
      </c>
      <c r="H47" s="5">
        <v>2.2191999999999998</v>
      </c>
    </row>
    <row r="48" spans="1:8" x14ac:dyDescent="0.25">
      <c r="A48" s="8">
        <v>0.61780104712041883</v>
      </c>
      <c r="B48" s="5">
        <v>184.46129999999999</v>
      </c>
      <c r="C48" s="5">
        <v>178.53710000000001</v>
      </c>
      <c r="D48" s="5">
        <v>52.064399999999999</v>
      </c>
      <c r="E48" s="5" t="s">
        <v>71</v>
      </c>
      <c r="F48" s="5" t="s">
        <v>71</v>
      </c>
      <c r="G48" s="5">
        <v>13.650700000000001</v>
      </c>
      <c r="H48" s="5">
        <v>3.4388000000000001</v>
      </c>
    </row>
    <row r="49" spans="1:11" x14ac:dyDescent="0.25">
      <c r="A49" s="8">
        <v>0.73996509598603843</v>
      </c>
      <c r="B49" s="5">
        <v>185.11619999999999</v>
      </c>
      <c r="C49" s="5">
        <v>142.64779999999999</v>
      </c>
      <c r="D49" s="5">
        <v>159.54660000000001</v>
      </c>
      <c r="E49" s="5" t="s">
        <v>71</v>
      </c>
      <c r="F49" s="5">
        <v>121.8378</v>
      </c>
      <c r="G49" s="5">
        <v>16.490200000000002</v>
      </c>
      <c r="H49" s="5">
        <v>0.1162</v>
      </c>
    </row>
    <row r="50" spans="1:11" x14ac:dyDescent="0.25">
      <c r="A50" s="8">
        <v>0.83595113438045376</v>
      </c>
      <c r="B50" s="5">
        <v>185.94120000000001</v>
      </c>
      <c r="C50" s="5" t="s">
        <v>71</v>
      </c>
      <c r="D50" s="5" t="s">
        <v>71</v>
      </c>
      <c r="E50" s="5">
        <v>103.27500000000001</v>
      </c>
      <c r="F50" s="5">
        <v>47.024900000000002</v>
      </c>
      <c r="G50" s="5">
        <v>13.398400000000001</v>
      </c>
      <c r="H50" s="5">
        <v>0.56730000000000003</v>
      </c>
    </row>
    <row r="51" spans="1:11" x14ac:dyDescent="0.25">
      <c r="A51" s="8">
        <v>0.93630017452006986</v>
      </c>
      <c r="B51" s="5">
        <v>185.08029999999999</v>
      </c>
      <c r="C51" s="5" t="s">
        <v>71</v>
      </c>
      <c r="D51" s="5" t="s">
        <v>71</v>
      </c>
      <c r="E51" s="5" t="s">
        <v>71</v>
      </c>
      <c r="F51" s="5" t="s">
        <v>71</v>
      </c>
      <c r="G51" s="5" t="s">
        <v>71</v>
      </c>
      <c r="H51" s="5" t="s">
        <v>71</v>
      </c>
    </row>
    <row r="52" spans="1:11" x14ac:dyDescent="0.25">
      <c r="A52" s="9" t="s">
        <v>73</v>
      </c>
      <c r="B52" s="5"/>
      <c r="C52" s="5">
        <v>159.9297</v>
      </c>
      <c r="D52" s="5">
        <v>147.68600000000001</v>
      </c>
      <c r="E52" s="5">
        <v>119.01220000000001</v>
      </c>
      <c r="F52" s="5">
        <v>96.801500000000004</v>
      </c>
      <c r="G52" s="5">
        <v>92.500299999999996</v>
      </c>
      <c r="H52" s="5"/>
    </row>
    <row r="54" spans="1:11" x14ac:dyDescent="0.25">
      <c r="A54" t="s">
        <v>39</v>
      </c>
    </row>
    <row r="55" spans="1:11" x14ac:dyDescent="0.25">
      <c r="A55" s="5"/>
      <c r="B55" s="11">
        <v>0</v>
      </c>
      <c r="C55" s="11">
        <f>14+(0.07/0.6)</f>
        <v>14.116666666666667</v>
      </c>
      <c r="D55" s="11">
        <f>18+(0.37/0.6)</f>
        <v>18.616666666666667</v>
      </c>
      <c r="E55" s="11">
        <f>13+(0.41/0.6)+24</f>
        <v>37.683333333333337</v>
      </c>
      <c r="F55" s="11">
        <f>18+(0.04/0.6)+24+1.5</f>
        <v>43.566666666666663</v>
      </c>
      <c r="G55" s="11">
        <f>13+(0.34/0.6)+48+1.5</f>
        <v>63.066666666666663</v>
      </c>
      <c r="H55" s="11">
        <f>15+(0.58/0.6)+48+1.5</f>
        <v>65.466666666666669</v>
      </c>
      <c r="I55" s="11">
        <f>15+(0.58/0.6)+72+1.5</f>
        <v>89.466666666666669</v>
      </c>
      <c r="J55" s="11">
        <f>16+(0.2/0.6)+96+1.5</f>
        <v>113.83333333333333</v>
      </c>
      <c r="K55" s="11">
        <f>16+(0.2/0.6)+120+1.5</f>
        <v>137.83333333333334</v>
      </c>
    </row>
    <row r="56" spans="1:11" x14ac:dyDescent="0.25">
      <c r="A56" s="8">
        <v>0.16841186736474695</v>
      </c>
      <c r="B56" s="5">
        <v>9.6999999999999993</v>
      </c>
      <c r="C56" s="5">
        <v>7.7</v>
      </c>
      <c r="D56" s="5">
        <v>8</v>
      </c>
      <c r="E56" s="5">
        <v>6.6</v>
      </c>
      <c r="F56" s="5">
        <v>6.5</v>
      </c>
      <c r="G56" s="5">
        <v>5.4</v>
      </c>
      <c r="H56" s="5">
        <v>5.0999999999999996</v>
      </c>
      <c r="I56" s="5">
        <v>3.8</v>
      </c>
      <c r="J56" s="5">
        <v>3.5</v>
      </c>
      <c r="K56" s="5">
        <v>3.3</v>
      </c>
    </row>
    <row r="57" spans="1:11" x14ac:dyDescent="0.25">
      <c r="A57" s="8">
        <v>0.26003490401396162</v>
      </c>
      <c r="B57" s="5">
        <v>16.2</v>
      </c>
      <c r="C57" s="5">
        <v>13.3</v>
      </c>
      <c r="D57" s="5">
        <v>13.5</v>
      </c>
      <c r="E57" s="5">
        <v>10.9</v>
      </c>
      <c r="F57" s="5">
        <v>10.8</v>
      </c>
      <c r="G57" s="5">
        <v>9</v>
      </c>
      <c r="H57" s="5">
        <v>8.9</v>
      </c>
      <c r="I57" s="5">
        <v>6.8</v>
      </c>
      <c r="J57" s="5">
        <v>6</v>
      </c>
      <c r="K57" s="5">
        <v>5.9</v>
      </c>
    </row>
    <row r="58" spans="1:11" x14ac:dyDescent="0.25">
      <c r="A58" s="8">
        <v>0.38219895287958117</v>
      </c>
      <c r="B58" s="5">
        <v>22.7</v>
      </c>
      <c r="C58" s="5">
        <v>20.2</v>
      </c>
      <c r="D58" s="5">
        <v>19.600000000000001</v>
      </c>
      <c r="E58" s="5">
        <v>15.6</v>
      </c>
      <c r="F58" s="5">
        <v>15.5</v>
      </c>
      <c r="G58" s="5">
        <v>13</v>
      </c>
      <c r="H58" s="5">
        <v>12.9</v>
      </c>
      <c r="I58" s="5">
        <v>10</v>
      </c>
      <c r="J58" s="5">
        <v>9</v>
      </c>
      <c r="K58" s="5">
        <v>8.9</v>
      </c>
    </row>
    <row r="59" spans="1:11" x14ac:dyDescent="0.25">
      <c r="A59" s="8">
        <v>0.49563699825479929</v>
      </c>
      <c r="B59" s="5">
        <v>29.7</v>
      </c>
      <c r="C59" s="5">
        <v>28.4</v>
      </c>
      <c r="D59" s="5">
        <v>27.7</v>
      </c>
      <c r="E59" s="5">
        <v>21.3</v>
      </c>
      <c r="F59" s="5">
        <v>21.1</v>
      </c>
      <c r="G59" s="5">
        <v>18</v>
      </c>
      <c r="H59" s="5">
        <v>17.899999999999999</v>
      </c>
      <c r="I59" s="5">
        <v>14.2</v>
      </c>
      <c r="J59" s="5">
        <v>13.3</v>
      </c>
      <c r="K59" s="5">
        <v>13.1</v>
      </c>
    </row>
    <row r="60" spans="1:11" x14ac:dyDescent="0.25">
      <c r="A60" s="8">
        <v>0.61780104712041883</v>
      </c>
      <c r="B60" s="5">
        <v>37</v>
      </c>
      <c r="C60" s="5">
        <v>36.700000000000003</v>
      </c>
      <c r="D60" s="5">
        <v>36.1</v>
      </c>
      <c r="E60" s="5">
        <v>31.1</v>
      </c>
      <c r="F60" s="5">
        <v>33.5</v>
      </c>
      <c r="G60" s="5">
        <v>39.4</v>
      </c>
      <c r="H60" s="5">
        <v>39.799999999999997</v>
      </c>
      <c r="I60" s="5">
        <v>44.5</v>
      </c>
      <c r="J60" s="5">
        <v>49</v>
      </c>
      <c r="K60" s="5">
        <v>49</v>
      </c>
    </row>
    <row r="61" spans="1:11" x14ac:dyDescent="0.25">
      <c r="A61" s="8">
        <v>0.73996509598603843</v>
      </c>
      <c r="B61" s="5">
        <v>44.1</v>
      </c>
      <c r="C61" s="5">
        <v>45.3</v>
      </c>
      <c r="D61" s="5">
        <v>51</v>
      </c>
      <c r="E61" s="5">
        <v>50</v>
      </c>
      <c r="F61" s="5">
        <v>49.7</v>
      </c>
      <c r="G61" s="5">
        <v>51.6</v>
      </c>
      <c r="H61" s="5">
        <v>51.8</v>
      </c>
      <c r="I61" s="5">
        <v>53.8</v>
      </c>
      <c r="J61" s="5">
        <v>54.4</v>
      </c>
      <c r="K61" s="5">
        <v>55.1</v>
      </c>
    </row>
    <row r="62" spans="1:11" x14ac:dyDescent="0.25">
      <c r="A62" s="8">
        <v>0.83595113438045376</v>
      </c>
      <c r="B62" s="5">
        <v>50.3</v>
      </c>
      <c r="C62" s="5">
        <v>53.7</v>
      </c>
      <c r="D62" s="5">
        <v>55.2</v>
      </c>
      <c r="E62" s="5">
        <v>53.9</v>
      </c>
      <c r="F62" s="5">
        <v>53.7</v>
      </c>
      <c r="G62" s="5">
        <v>55.2</v>
      </c>
      <c r="H62" s="5">
        <v>55.5</v>
      </c>
      <c r="I62" s="5">
        <v>56.5</v>
      </c>
      <c r="J62" s="5">
        <v>56.9</v>
      </c>
      <c r="K62" s="5">
        <v>57.2</v>
      </c>
    </row>
    <row r="64" spans="1:11" x14ac:dyDescent="0.25">
      <c r="A64" t="s">
        <v>42</v>
      </c>
    </row>
    <row r="65" spans="1:8" x14ac:dyDescent="0.25">
      <c r="A65" t="s">
        <v>70</v>
      </c>
    </row>
    <row r="66" spans="1:8" x14ac:dyDescent="0.25">
      <c r="B66" s="11">
        <v>0</v>
      </c>
      <c r="C66" s="11">
        <f>14+(0.07/0.6)</f>
        <v>14.116666666666667</v>
      </c>
      <c r="D66" s="11">
        <f>18+(0.37/0.6)</f>
        <v>18.616666666666667</v>
      </c>
      <c r="E66" s="11">
        <f>18+(0.04/0.6)+24+1.5</f>
        <v>43.566666666666663</v>
      </c>
      <c r="F66" s="11">
        <f>15+(0.58/0.6)+48+1.5</f>
        <v>65.466666666666669</v>
      </c>
      <c r="G66" s="11">
        <f>15+(0.58/0.6)+72+1.5</f>
        <v>89.466666666666669</v>
      </c>
      <c r="H66" s="11">
        <f>16+(0.2/0.6)+120+1.5</f>
        <v>137.83333333333334</v>
      </c>
    </row>
    <row r="67" spans="1:8" x14ac:dyDescent="0.25">
      <c r="A67" s="12">
        <v>2.4432809773123915E-2</v>
      </c>
      <c r="B67" s="5">
        <v>10</v>
      </c>
      <c r="C67" s="5">
        <v>9.8000000000000007</v>
      </c>
      <c r="D67" s="5">
        <v>10</v>
      </c>
      <c r="E67" s="5">
        <v>10.1</v>
      </c>
      <c r="F67" s="5">
        <v>8.5</v>
      </c>
      <c r="G67" s="5">
        <v>8.8000000000000007</v>
      </c>
      <c r="H67" s="5">
        <v>8.5</v>
      </c>
    </row>
    <row r="68" spans="1:8" x14ac:dyDescent="0.25">
      <c r="A68" s="12">
        <v>0.16841186736474695</v>
      </c>
      <c r="B68" s="5">
        <v>10.199999999999999</v>
      </c>
      <c r="C68" s="5">
        <v>10.5</v>
      </c>
      <c r="D68" s="5">
        <v>10.3</v>
      </c>
      <c r="E68" s="5">
        <v>10.4</v>
      </c>
      <c r="F68" s="5">
        <v>10.199999999999999</v>
      </c>
      <c r="G68" s="5">
        <v>10.199999999999999</v>
      </c>
      <c r="H68" s="5">
        <v>10.1</v>
      </c>
    </row>
    <row r="69" spans="1:8" x14ac:dyDescent="0.25">
      <c r="A69" s="12">
        <v>0.26003490401396162</v>
      </c>
      <c r="B69" s="5">
        <v>10.199999999999999</v>
      </c>
      <c r="C69" s="5">
        <v>10.5</v>
      </c>
      <c r="D69" s="5">
        <v>10.3</v>
      </c>
      <c r="E69" s="5">
        <v>10.3</v>
      </c>
      <c r="F69" s="5">
        <v>10.199999999999999</v>
      </c>
      <c r="G69" s="5">
        <v>10.3</v>
      </c>
      <c r="H69" s="5">
        <v>10</v>
      </c>
    </row>
    <row r="70" spans="1:8" x14ac:dyDescent="0.25">
      <c r="A70" s="12">
        <v>0.38219895287958117</v>
      </c>
      <c r="B70" s="5">
        <v>10.3</v>
      </c>
      <c r="C70" s="5">
        <v>10.4</v>
      </c>
      <c r="D70" s="5">
        <v>10.3</v>
      </c>
      <c r="E70" s="5">
        <v>10.3</v>
      </c>
      <c r="F70" s="5">
        <v>10.199999999999999</v>
      </c>
      <c r="G70" s="5">
        <v>10.3</v>
      </c>
      <c r="H70" s="5">
        <v>10.220000000000001</v>
      </c>
    </row>
    <row r="71" spans="1:8" x14ac:dyDescent="0.25">
      <c r="A71" s="12">
        <v>0.49563699825479929</v>
      </c>
      <c r="B71" s="5">
        <v>10.3</v>
      </c>
      <c r="C71" s="5">
        <v>10.4</v>
      </c>
      <c r="D71" s="5">
        <v>10.3</v>
      </c>
      <c r="E71" s="5">
        <v>10.3</v>
      </c>
      <c r="F71" s="5">
        <v>10.199999999999999</v>
      </c>
      <c r="G71" s="5">
        <v>10.1</v>
      </c>
      <c r="H71" s="5">
        <v>10.199999999999999</v>
      </c>
    </row>
    <row r="72" spans="1:8" x14ac:dyDescent="0.25">
      <c r="A72" s="12">
        <v>0.61780104712041883</v>
      </c>
      <c r="B72" s="5">
        <v>10.3</v>
      </c>
      <c r="C72" s="5">
        <v>10.4</v>
      </c>
      <c r="D72" s="5">
        <v>10.3</v>
      </c>
      <c r="E72" s="5">
        <v>10.3</v>
      </c>
      <c r="F72" s="5">
        <v>10.199999999999999</v>
      </c>
      <c r="G72" s="5">
        <v>10.3</v>
      </c>
      <c r="H72" s="5">
        <v>10.199999999999999</v>
      </c>
    </row>
    <row r="73" spans="1:8" x14ac:dyDescent="0.25">
      <c r="A73" s="12">
        <v>0.73996509598603843</v>
      </c>
      <c r="B73" s="5">
        <v>10.3</v>
      </c>
      <c r="C73" s="5">
        <v>10.4</v>
      </c>
      <c r="D73" s="5">
        <v>10.199999999999999</v>
      </c>
      <c r="E73" s="5">
        <v>10.3</v>
      </c>
      <c r="F73" s="5">
        <v>10.199999999999999</v>
      </c>
      <c r="G73" s="5">
        <v>10.3</v>
      </c>
      <c r="H73" s="5">
        <v>10.199999999999999</v>
      </c>
    </row>
    <row r="74" spans="1:8" x14ac:dyDescent="0.25">
      <c r="A74" s="12">
        <v>0.83595113438045376</v>
      </c>
      <c r="B74" s="5">
        <v>10.4</v>
      </c>
      <c r="C74" s="5">
        <v>10.4</v>
      </c>
      <c r="D74" s="5">
        <v>10.3</v>
      </c>
      <c r="E74" s="5">
        <v>10.3</v>
      </c>
      <c r="F74" s="5">
        <v>10.1</v>
      </c>
      <c r="G74" s="5">
        <v>10.3</v>
      </c>
      <c r="H74" s="5">
        <v>10.199999999999999</v>
      </c>
    </row>
    <row r="75" spans="1:8" x14ac:dyDescent="0.25">
      <c r="A75" s="12">
        <v>0.93630017452006986</v>
      </c>
      <c r="B75" s="5">
        <v>10.4</v>
      </c>
      <c r="C75" s="5">
        <v>10.6</v>
      </c>
      <c r="D75" s="5">
        <v>10.4</v>
      </c>
      <c r="E75" s="5">
        <v>10.4</v>
      </c>
      <c r="F75" s="5">
        <v>10.3</v>
      </c>
      <c r="G75" s="5">
        <v>10.3</v>
      </c>
      <c r="H75" s="5">
        <v>10.199999999999999</v>
      </c>
    </row>
    <row r="77" spans="1:8" x14ac:dyDescent="0.25">
      <c r="A77" t="s">
        <v>69</v>
      </c>
    </row>
    <row r="78" spans="1:8" x14ac:dyDescent="0.25">
      <c r="A78" s="5"/>
      <c r="B78" s="11">
        <v>0</v>
      </c>
      <c r="C78" s="11">
        <f>14+(0.07/0.6)</f>
        <v>14.116666666666667</v>
      </c>
      <c r="D78" s="11">
        <f>18+(0.37/0.6)</f>
        <v>18.616666666666667</v>
      </c>
      <c r="E78" s="11">
        <f>18+(0.04/0.6)+24+1.5</f>
        <v>43.566666666666663</v>
      </c>
      <c r="F78" s="11">
        <f>15+(0.58/0.6)+48+1.5</f>
        <v>65.466666666666669</v>
      </c>
      <c r="G78" s="11">
        <f>15+(0.58/0.6)+72+1.5</f>
        <v>89.466666666666669</v>
      </c>
      <c r="H78" s="11">
        <f>16+(0.2/0.6)+120+1.5</f>
        <v>137.83333333333334</v>
      </c>
    </row>
    <row r="79" spans="1:8" x14ac:dyDescent="0.25">
      <c r="A79" s="8">
        <v>2.4432809773123915E-2</v>
      </c>
      <c r="B79" s="5">
        <v>9.9</v>
      </c>
      <c r="C79" s="5">
        <v>11.7</v>
      </c>
      <c r="D79" s="5">
        <v>11.8</v>
      </c>
      <c r="E79" s="5">
        <v>12</v>
      </c>
      <c r="F79" s="5">
        <v>12.2</v>
      </c>
      <c r="G79" s="5">
        <v>12.2</v>
      </c>
      <c r="H79" s="5">
        <v>12.2</v>
      </c>
    </row>
    <row r="80" spans="1:8" x14ac:dyDescent="0.25">
      <c r="A80" s="8">
        <v>0.16841186736474695</v>
      </c>
      <c r="B80" s="5">
        <v>10.3</v>
      </c>
      <c r="C80" s="5">
        <v>11.6</v>
      </c>
      <c r="D80" s="5">
        <v>11.8</v>
      </c>
      <c r="E80" s="5">
        <v>11.8</v>
      </c>
      <c r="F80" s="5">
        <v>11.8</v>
      </c>
      <c r="G80" s="5">
        <v>11.7</v>
      </c>
      <c r="H80" s="5">
        <v>11.6</v>
      </c>
    </row>
    <row r="81" spans="1:8" x14ac:dyDescent="0.25">
      <c r="A81" s="8">
        <v>0.26003490401396162</v>
      </c>
      <c r="B81" s="5">
        <v>10.4</v>
      </c>
      <c r="C81" s="5">
        <v>11.5</v>
      </c>
      <c r="D81" s="5">
        <v>11.6</v>
      </c>
      <c r="E81" s="5">
        <v>11.8</v>
      </c>
      <c r="F81" s="5">
        <v>11.8</v>
      </c>
      <c r="G81" s="5">
        <v>11.6</v>
      </c>
      <c r="H81" s="5">
        <v>11.2</v>
      </c>
    </row>
    <row r="82" spans="1:8" x14ac:dyDescent="0.25">
      <c r="A82" s="8">
        <v>0.38219895287958117</v>
      </c>
      <c r="B82" s="5">
        <v>10.4</v>
      </c>
      <c r="C82" s="5">
        <v>11.3</v>
      </c>
      <c r="D82" s="5">
        <v>11.5</v>
      </c>
      <c r="E82" s="5">
        <v>11.7</v>
      </c>
      <c r="F82" s="5">
        <v>11.7</v>
      </c>
      <c r="G82" s="5">
        <v>11.5</v>
      </c>
      <c r="H82" s="5">
        <v>10.3</v>
      </c>
    </row>
    <row r="83" spans="1:8" x14ac:dyDescent="0.25">
      <c r="A83" s="8">
        <v>0.49563699825479929</v>
      </c>
      <c r="B83" s="5">
        <v>10.4</v>
      </c>
      <c r="C83" s="5">
        <v>10.5</v>
      </c>
      <c r="D83" s="5">
        <v>11.4</v>
      </c>
      <c r="E83" s="5">
        <v>11.7</v>
      </c>
      <c r="F83" s="5">
        <v>11.6</v>
      </c>
      <c r="G83" s="5">
        <v>11.1</v>
      </c>
      <c r="H83" s="5">
        <v>9.6999999999999993</v>
      </c>
    </row>
    <row r="84" spans="1:8" x14ac:dyDescent="0.25">
      <c r="A84" s="8">
        <v>0.61780104712041883</v>
      </c>
      <c r="B84" s="5">
        <v>10.4</v>
      </c>
      <c r="C84" s="5">
        <v>10.3</v>
      </c>
      <c r="D84" s="5">
        <v>11</v>
      </c>
      <c r="E84" s="5">
        <v>3.3</v>
      </c>
      <c r="F84" s="5">
        <v>3.2</v>
      </c>
      <c r="G84" s="5">
        <v>4.3</v>
      </c>
      <c r="H84" s="5">
        <v>4.5</v>
      </c>
    </row>
    <row r="85" spans="1:8" x14ac:dyDescent="0.25">
      <c r="A85" s="8">
        <v>0.73996509598603843</v>
      </c>
      <c r="B85" s="5">
        <v>10.4</v>
      </c>
      <c r="C85" s="5">
        <v>10.9</v>
      </c>
      <c r="D85" s="5">
        <v>4.5999999999999996</v>
      </c>
      <c r="E85" s="5">
        <v>3.2</v>
      </c>
      <c r="F85" s="5">
        <v>3.4</v>
      </c>
      <c r="G85" s="5">
        <v>4.2</v>
      </c>
      <c r="H85" s="5">
        <v>4.8</v>
      </c>
    </row>
    <row r="86" spans="1:8" x14ac:dyDescent="0.25">
      <c r="A86" s="8">
        <v>0.83595113438045376</v>
      </c>
      <c r="B86" s="5">
        <v>10.5</v>
      </c>
      <c r="C86" s="5">
        <v>3.3</v>
      </c>
      <c r="D86" s="5">
        <v>3.2</v>
      </c>
      <c r="E86" s="5">
        <v>3.6</v>
      </c>
      <c r="F86" s="5">
        <v>3.8</v>
      </c>
      <c r="G86" s="5">
        <v>4.3</v>
      </c>
      <c r="H86" s="5">
        <v>5.5</v>
      </c>
    </row>
    <row r="87" spans="1:8" x14ac:dyDescent="0.25">
      <c r="A87" s="8">
        <v>0.93630017452006986</v>
      </c>
      <c r="B87" s="5">
        <v>9.9</v>
      </c>
      <c r="C87" s="5">
        <v>3</v>
      </c>
      <c r="D87" s="5">
        <v>3</v>
      </c>
      <c r="E87" s="5">
        <v>3</v>
      </c>
      <c r="F87" s="5">
        <v>2.8</v>
      </c>
      <c r="G87" s="5">
        <v>2.9</v>
      </c>
      <c r="H87" s="5">
        <v>2.7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25" zoomScale="55" zoomScaleNormal="55" workbookViewId="0">
      <selection activeCell="K24" sqref="K24"/>
    </sheetView>
  </sheetViews>
  <sheetFormatPr defaultRowHeight="15" x14ac:dyDescent="0.25"/>
  <cols>
    <col min="1" max="16384" width="9.140625" style="49"/>
  </cols>
  <sheetData>
    <row r="1" spans="1:7" x14ac:dyDescent="0.25">
      <c r="A1" s="49" t="s">
        <v>26</v>
      </c>
    </row>
    <row r="2" spans="1:7" x14ac:dyDescent="0.25">
      <c r="A2" s="49" t="s">
        <v>24</v>
      </c>
    </row>
    <row r="3" spans="1:7" x14ac:dyDescent="0.25">
      <c r="A3" s="20"/>
      <c r="B3" s="20" t="s">
        <v>66</v>
      </c>
      <c r="C3" s="20" t="s">
        <v>56</v>
      </c>
      <c r="D3" s="20" t="s">
        <v>57</v>
      </c>
      <c r="E3" s="20" t="s">
        <v>58</v>
      </c>
      <c r="F3" s="20" t="s">
        <v>59</v>
      </c>
      <c r="G3" s="20" t="s">
        <v>60</v>
      </c>
    </row>
    <row r="4" spans="1:7" x14ac:dyDescent="0.25">
      <c r="A4" s="26">
        <v>4.1666666666666664E-2</v>
      </c>
      <c r="B4" s="20">
        <v>28.6831</v>
      </c>
      <c r="C4" s="20">
        <v>59.690100000000001</v>
      </c>
      <c r="D4" s="20">
        <v>67.108900000000006</v>
      </c>
      <c r="E4" s="20">
        <v>69.915800000000004</v>
      </c>
      <c r="F4" s="20">
        <v>75.582499999999996</v>
      </c>
      <c r="G4" s="20">
        <v>61.834499999999998</v>
      </c>
    </row>
    <row r="5" spans="1:7" x14ac:dyDescent="0.25">
      <c r="A5" s="26">
        <v>0.13333333333333333</v>
      </c>
      <c r="B5" s="20">
        <v>2.5716999999999999</v>
      </c>
      <c r="C5" s="20">
        <v>25.250800000000002</v>
      </c>
      <c r="D5" s="20">
        <v>49.199199999999998</v>
      </c>
      <c r="E5" s="20">
        <v>76.332999999999998</v>
      </c>
      <c r="F5" s="20">
        <v>121.1097</v>
      </c>
      <c r="G5" s="20">
        <v>41.905099999999997</v>
      </c>
    </row>
    <row r="6" spans="1:7" x14ac:dyDescent="0.25">
      <c r="A6" s="26">
        <v>0.22500000000000001</v>
      </c>
      <c r="B6" s="20">
        <v>0</v>
      </c>
      <c r="C6" s="20">
        <v>11.3962</v>
      </c>
      <c r="D6" s="20">
        <v>12.6776</v>
      </c>
      <c r="E6" s="20">
        <v>28.8552</v>
      </c>
      <c r="F6" s="20">
        <v>46.364600000000003</v>
      </c>
      <c r="G6" s="20">
        <v>2.3618999999999999</v>
      </c>
    </row>
    <row r="7" spans="1:7" x14ac:dyDescent="0.25">
      <c r="A7" s="26">
        <v>0.31666666666666665</v>
      </c>
      <c r="B7" s="20">
        <v>0</v>
      </c>
      <c r="C7" s="20">
        <v>17.480599999999999</v>
      </c>
      <c r="D7" s="20">
        <v>7.7811000000000003</v>
      </c>
      <c r="E7" s="20">
        <v>12.236000000000001</v>
      </c>
      <c r="F7" s="20">
        <v>26.099499999999999</v>
      </c>
      <c r="G7" s="20">
        <v>0.72840000000000005</v>
      </c>
    </row>
    <row r="8" spans="1:7" x14ac:dyDescent="0.25">
      <c r="A8" s="26">
        <v>0.40833333333333333</v>
      </c>
      <c r="B8" s="20">
        <v>0</v>
      </c>
      <c r="C8" s="20">
        <v>2.1476999999999999</v>
      </c>
      <c r="D8" s="20">
        <v>18.422499999999999</v>
      </c>
      <c r="E8" s="20">
        <v>10.7369</v>
      </c>
      <c r="F8" s="20">
        <v>3.2284000000000002</v>
      </c>
      <c r="G8" s="20">
        <v>60.827599999999997</v>
      </c>
    </row>
    <row r="9" spans="1:7" x14ac:dyDescent="0.25">
      <c r="A9" s="26">
        <v>0.5</v>
      </c>
      <c r="B9" s="20">
        <v>0</v>
      </c>
      <c r="C9" s="20">
        <v>0</v>
      </c>
      <c r="D9" s="20">
        <v>66.9298</v>
      </c>
      <c r="E9" s="20">
        <v>3.2050999999999998</v>
      </c>
      <c r="F9" s="20">
        <v>9.2474000000000007</v>
      </c>
      <c r="G9" s="20">
        <v>70.860500000000002</v>
      </c>
    </row>
    <row r="10" spans="1:7" x14ac:dyDescent="0.25">
      <c r="A10" s="26">
        <v>0.59166666666666667</v>
      </c>
      <c r="B10" s="20">
        <v>0</v>
      </c>
      <c r="C10" s="20">
        <v>0.1401</v>
      </c>
      <c r="D10" s="20">
        <v>4.3205999999999998</v>
      </c>
      <c r="E10" s="20">
        <v>5.0861999999999998</v>
      </c>
      <c r="F10" s="20">
        <v>0.79710000000000003</v>
      </c>
      <c r="G10" s="20">
        <v>86.344499999999996</v>
      </c>
    </row>
    <row r="11" spans="1:7" x14ac:dyDescent="0.25">
      <c r="A11" s="26">
        <v>0.68333333333333335</v>
      </c>
      <c r="B11" s="20">
        <v>0.12770000000000001</v>
      </c>
      <c r="C11" s="20">
        <v>0</v>
      </c>
      <c r="D11" s="20">
        <v>0.60629999999999995</v>
      </c>
      <c r="E11" s="20">
        <v>3.2321</v>
      </c>
      <c r="F11" s="20">
        <v>2.5996000000000001</v>
      </c>
      <c r="G11" s="20">
        <v>114.3087</v>
      </c>
    </row>
    <row r="12" spans="1:7" x14ac:dyDescent="0.25">
      <c r="A12" s="26">
        <v>0.77500000000000002</v>
      </c>
      <c r="B12" s="20">
        <v>0.87129999999999996</v>
      </c>
      <c r="C12" s="20">
        <v>0.51400000000000001</v>
      </c>
      <c r="D12" s="20">
        <v>5.7157</v>
      </c>
      <c r="E12" s="20">
        <v>10.3531</v>
      </c>
      <c r="F12" s="20">
        <v>31.2925</v>
      </c>
      <c r="G12" s="20">
        <v>116.69110000000001</v>
      </c>
    </row>
    <row r="13" spans="1:7" x14ac:dyDescent="0.25">
      <c r="A13" s="26">
        <v>0.8666666666666667</v>
      </c>
      <c r="B13" s="20">
        <v>2.8647</v>
      </c>
      <c r="C13" s="20">
        <v>5.9550000000000001</v>
      </c>
      <c r="D13" s="20">
        <v>11.596399999999999</v>
      </c>
      <c r="E13" s="20">
        <v>30.763200000000001</v>
      </c>
      <c r="F13" s="20">
        <v>64.142899999999997</v>
      </c>
      <c r="G13" s="20">
        <v>112.3053</v>
      </c>
    </row>
    <row r="14" spans="1:7" x14ac:dyDescent="0.25">
      <c r="A14" s="26">
        <v>0.95833333333333337</v>
      </c>
      <c r="B14" s="20">
        <v>1.5077</v>
      </c>
      <c r="C14" s="20">
        <v>6.2319000000000004</v>
      </c>
      <c r="D14" s="20">
        <v>12.6904</v>
      </c>
      <c r="E14" s="20">
        <v>23.713999999999999</v>
      </c>
      <c r="F14" s="20">
        <v>49.313499999999998</v>
      </c>
      <c r="G14" s="20">
        <v>179.99100000000001</v>
      </c>
    </row>
    <row r="15" spans="1:7" x14ac:dyDescent="0.25">
      <c r="A15" s="50" t="s">
        <v>73</v>
      </c>
      <c r="B15" s="20">
        <v>92.164900000000003</v>
      </c>
      <c r="C15" s="20">
        <v>102.93899999999999</v>
      </c>
      <c r="D15" s="20">
        <v>102.7505</v>
      </c>
      <c r="E15" s="20">
        <v>99.220699999999994</v>
      </c>
      <c r="F15" s="20">
        <v>102.9115</v>
      </c>
      <c r="G15" s="20">
        <v>101.6974</v>
      </c>
    </row>
    <row r="17" spans="1:9" x14ac:dyDescent="0.25">
      <c r="A17" s="49" t="s">
        <v>25</v>
      </c>
    </row>
    <row r="18" spans="1:9" x14ac:dyDescent="0.25">
      <c r="A18" s="20"/>
      <c r="B18" s="20" t="s">
        <v>66</v>
      </c>
      <c r="C18" s="20" t="s">
        <v>56</v>
      </c>
      <c r="D18" s="20" t="s">
        <v>57</v>
      </c>
      <c r="E18" s="20" t="s">
        <v>58</v>
      </c>
      <c r="F18" s="20" t="s">
        <v>59</v>
      </c>
      <c r="G18" s="20" t="s">
        <v>60</v>
      </c>
    </row>
    <row r="19" spans="1:9" x14ac:dyDescent="0.25">
      <c r="A19" s="26">
        <v>4.1666666666666664E-2</v>
      </c>
      <c r="B19" s="20">
        <v>45.7014</v>
      </c>
      <c r="C19" s="20">
        <v>59.714799999999997</v>
      </c>
      <c r="D19" s="20">
        <v>65.241200000000006</v>
      </c>
      <c r="E19" s="20">
        <v>66.734200000000001</v>
      </c>
      <c r="F19" s="20">
        <v>78.849000000000004</v>
      </c>
      <c r="G19" s="20">
        <v>61.235599999999998</v>
      </c>
    </row>
    <row r="20" spans="1:9" x14ac:dyDescent="0.25">
      <c r="A20" s="26">
        <v>0.13333333333333333</v>
      </c>
      <c r="B20" s="20">
        <v>3.718</v>
      </c>
      <c r="C20" s="20">
        <v>40.443600000000004</v>
      </c>
      <c r="D20" s="20">
        <v>65.798900000000003</v>
      </c>
      <c r="E20" s="20">
        <v>84.304699999999997</v>
      </c>
      <c r="F20" s="20">
        <v>128.73779999999999</v>
      </c>
      <c r="G20" s="20">
        <v>48.139499999999998</v>
      </c>
    </row>
    <row r="21" spans="1:9" x14ac:dyDescent="0.25">
      <c r="A21" s="26">
        <v>0.22500000000000001</v>
      </c>
      <c r="B21" s="20">
        <v>1.7074</v>
      </c>
      <c r="C21" s="20">
        <v>13.3428</v>
      </c>
      <c r="D21" s="20">
        <v>10.499599999999999</v>
      </c>
      <c r="E21" s="20">
        <v>28.846499999999999</v>
      </c>
      <c r="F21" s="20">
        <v>78.188699999999997</v>
      </c>
      <c r="G21" s="20">
        <v>31.858799999999999</v>
      </c>
    </row>
    <row r="22" spans="1:9" x14ac:dyDescent="0.25">
      <c r="A22" s="26">
        <v>0.31666666666666665</v>
      </c>
      <c r="B22" s="20">
        <v>0</v>
      </c>
      <c r="C22" s="20">
        <v>19.5655</v>
      </c>
      <c r="D22" s="20">
        <v>7.4867999999999997</v>
      </c>
      <c r="E22" s="20">
        <v>14.6868</v>
      </c>
      <c r="F22" s="20">
        <v>20.069700000000001</v>
      </c>
      <c r="G22" s="20">
        <v>8.8298000000000005</v>
      </c>
    </row>
    <row r="23" spans="1:9" x14ac:dyDescent="0.25">
      <c r="A23" s="26">
        <v>0.40833333333333333</v>
      </c>
      <c r="B23" s="20">
        <v>0.25540000000000002</v>
      </c>
      <c r="C23" s="20">
        <v>3.9167999999999998</v>
      </c>
      <c r="D23" s="20">
        <v>12.883599999999999</v>
      </c>
      <c r="E23" s="20">
        <v>11.614599999999999</v>
      </c>
      <c r="F23" s="20">
        <v>10.616099999999999</v>
      </c>
      <c r="G23" s="20">
        <v>12.4483</v>
      </c>
    </row>
    <row r="24" spans="1:9" x14ac:dyDescent="0.25">
      <c r="A24" s="26">
        <v>0.5</v>
      </c>
      <c r="B24" s="20">
        <v>0.35389999999999999</v>
      </c>
      <c r="C24" s="20">
        <v>3.2513000000000001</v>
      </c>
      <c r="D24" s="20">
        <v>38.749000000000002</v>
      </c>
      <c r="E24" s="20">
        <v>5.6923000000000004</v>
      </c>
      <c r="F24" s="20">
        <v>12.8086</v>
      </c>
      <c r="G24" s="5">
        <v>56.426299999999998</v>
      </c>
    </row>
    <row r="25" spans="1:9" x14ac:dyDescent="0.25">
      <c r="A25" s="26">
        <v>0.59166666666666667</v>
      </c>
      <c r="B25" s="20">
        <v>0</v>
      </c>
      <c r="C25" s="20">
        <v>0.96619999999999995</v>
      </c>
      <c r="D25" s="20">
        <v>5.0867000000000004</v>
      </c>
      <c r="E25" s="20">
        <v>4.0156999999999998</v>
      </c>
      <c r="F25" s="20">
        <v>3.8331</v>
      </c>
      <c r="G25" s="5">
        <v>130.00543999999999</v>
      </c>
    </row>
    <row r="26" spans="1:9" x14ac:dyDescent="0.25">
      <c r="A26" s="26">
        <v>0.68333333333333335</v>
      </c>
      <c r="B26" s="20">
        <v>0.69669999999999999</v>
      </c>
      <c r="C26" s="20">
        <v>0.83109999999999995</v>
      </c>
      <c r="D26" s="20">
        <v>1.8536999999999999</v>
      </c>
      <c r="E26" s="20">
        <v>2.0004</v>
      </c>
      <c r="F26" s="20">
        <v>4.6958000000000002</v>
      </c>
      <c r="G26" s="5">
        <v>157.49215000000001</v>
      </c>
    </row>
    <row r="27" spans="1:9" x14ac:dyDescent="0.25">
      <c r="A27" s="26">
        <v>0.77500000000000002</v>
      </c>
      <c r="B27" s="20">
        <v>2.8163999999999998</v>
      </c>
      <c r="C27" s="20">
        <v>0.47060000000000002</v>
      </c>
      <c r="D27" s="20">
        <v>0.86</v>
      </c>
      <c r="E27" s="20">
        <v>5.2007000000000003</v>
      </c>
      <c r="F27" s="20">
        <v>44.191760000000002</v>
      </c>
      <c r="G27" s="5">
        <v>163.51864</v>
      </c>
    </row>
    <row r="28" spans="1:9" x14ac:dyDescent="0.25">
      <c r="A28" s="26">
        <v>0.8666666666666667</v>
      </c>
      <c r="B28" s="20">
        <v>4.8808999999999996</v>
      </c>
      <c r="C28" s="20">
        <v>2.3136000000000001</v>
      </c>
      <c r="D28" s="20">
        <v>7.2565</v>
      </c>
      <c r="E28" s="20">
        <v>50.1678</v>
      </c>
      <c r="F28" s="20">
        <v>88.27637</v>
      </c>
      <c r="G28" s="5">
        <v>194.57508000000001</v>
      </c>
    </row>
    <row r="29" spans="1:9" x14ac:dyDescent="0.25">
      <c r="A29" s="26">
        <v>0.95833333333333337</v>
      </c>
      <c r="B29" s="20">
        <v>5.8430999999999997</v>
      </c>
      <c r="C29" s="20">
        <v>8.9441000000000006</v>
      </c>
      <c r="D29" s="20">
        <v>19.103200000000001</v>
      </c>
      <c r="E29" s="20">
        <v>29.329599999999999</v>
      </c>
      <c r="F29" s="20">
        <v>51.041440000000001</v>
      </c>
      <c r="G29" s="5">
        <v>180.90781000000001</v>
      </c>
    </row>
    <row r="30" spans="1:9" x14ac:dyDescent="0.25">
      <c r="A30" s="50" t="s">
        <v>73</v>
      </c>
      <c r="B30" s="20">
        <v>111.8314</v>
      </c>
      <c r="C30" s="20">
        <v>102.05889999999999</v>
      </c>
      <c r="D30" s="20">
        <v>100.224</v>
      </c>
      <c r="E30" s="20">
        <v>100.00579999999999</v>
      </c>
      <c r="F30" s="20">
        <v>103.17439</v>
      </c>
      <c r="G30" s="20">
        <v>102.66901</v>
      </c>
    </row>
    <row r="31" spans="1:9" x14ac:dyDescent="0.25">
      <c r="A31" s="51"/>
      <c r="B31" s="17"/>
      <c r="C31" s="17"/>
      <c r="D31" s="17"/>
      <c r="E31" s="17"/>
      <c r="F31" s="17"/>
      <c r="G31" s="17"/>
      <c r="H31" s="17"/>
      <c r="I31" s="17"/>
    </row>
    <row r="32" spans="1:9" x14ac:dyDescent="0.25">
      <c r="A32" s="49" t="s">
        <v>39</v>
      </c>
    </row>
    <row r="33" spans="1:11" x14ac:dyDescent="0.25">
      <c r="A33" s="49" t="s">
        <v>24</v>
      </c>
    </row>
    <row r="34" spans="1:11" x14ac:dyDescent="0.25">
      <c r="A34" s="20"/>
      <c r="B34" s="20">
        <v>0</v>
      </c>
      <c r="C34" s="20">
        <v>12</v>
      </c>
      <c r="D34" s="20">
        <v>24</v>
      </c>
      <c r="E34" s="20">
        <v>48</v>
      </c>
      <c r="F34" s="20">
        <v>72</v>
      </c>
      <c r="G34" s="20">
        <v>96</v>
      </c>
      <c r="H34" s="20">
        <v>120</v>
      </c>
      <c r="I34" s="20">
        <v>144</v>
      </c>
      <c r="J34" s="20">
        <v>168</v>
      </c>
      <c r="K34" s="20">
        <v>192</v>
      </c>
    </row>
    <row r="35" spans="1:11" x14ac:dyDescent="0.25">
      <c r="A35" s="20">
        <v>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</row>
    <row r="36" spans="1:11" x14ac:dyDescent="0.25">
      <c r="A36" s="26">
        <v>0.22500000000000001</v>
      </c>
      <c r="B36" s="20">
        <v>10.199999999999999</v>
      </c>
      <c r="C36" s="20">
        <v>10.5</v>
      </c>
      <c r="D36" s="20">
        <v>8.1999999999999993</v>
      </c>
      <c r="E36" s="20">
        <v>4.0999999999999996</v>
      </c>
      <c r="F36" s="20">
        <v>3.7</v>
      </c>
      <c r="G36" s="20">
        <v>4.8</v>
      </c>
      <c r="H36" s="20">
        <v>6.8</v>
      </c>
      <c r="I36" s="20">
        <v>7.2</v>
      </c>
      <c r="J36" s="20">
        <v>8.6999999999999993</v>
      </c>
      <c r="K36" s="20">
        <v>9.4</v>
      </c>
    </row>
    <row r="37" spans="1:11" x14ac:dyDescent="0.25">
      <c r="A37" s="26">
        <v>0.40833333333333333</v>
      </c>
      <c r="B37" s="20">
        <v>23.3</v>
      </c>
      <c r="C37" s="20">
        <v>28</v>
      </c>
      <c r="D37" s="20">
        <v>24.5</v>
      </c>
      <c r="E37" s="20">
        <v>9.3000000000000007</v>
      </c>
      <c r="F37" s="20">
        <v>8.1999999999999993</v>
      </c>
      <c r="G37" s="20">
        <v>12.3</v>
      </c>
      <c r="H37" s="20">
        <v>35</v>
      </c>
      <c r="I37" s="20">
        <v>41.6</v>
      </c>
      <c r="J37" s="20">
        <v>47.4</v>
      </c>
      <c r="K37" s="20">
        <v>46.6</v>
      </c>
    </row>
    <row r="38" spans="1:11" x14ac:dyDescent="0.25">
      <c r="A38" s="26">
        <v>0.5</v>
      </c>
      <c r="B38" s="20">
        <v>25</v>
      </c>
      <c r="C38" s="20">
        <v>32</v>
      </c>
      <c r="D38" s="20">
        <v>28.8</v>
      </c>
      <c r="E38" s="20">
        <v>14.6</v>
      </c>
      <c r="F38" s="20">
        <v>17.8</v>
      </c>
      <c r="G38" s="20">
        <v>31.9</v>
      </c>
      <c r="H38" s="20">
        <v>45.1</v>
      </c>
      <c r="I38" s="20">
        <v>47.3</v>
      </c>
      <c r="J38" s="20">
        <v>49.2</v>
      </c>
      <c r="K38" s="20">
        <v>47.8</v>
      </c>
    </row>
    <row r="39" spans="1:11" x14ac:dyDescent="0.25">
      <c r="A39" s="26">
        <v>0.59166666666666667</v>
      </c>
      <c r="B39" s="20">
        <v>37.4</v>
      </c>
      <c r="C39" s="20">
        <v>39.200000000000003</v>
      </c>
      <c r="D39" s="20">
        <v>36.4</v>
      </c>
      <c r="E39" s="20">
        <v>33.4</v>
      </c>
      <c r="F39" s="20">
        <v>50.7</v>
      </c>
      <c r="G39" s="20">
        <v>50.8</v>
      </c>
      <c r="H39" s="20">
        <v>50.2</v>
      </c>
      <c r="I39" s="20">
        <v>44.2</v>
      </c>
      <c r="J39" s="20">
        <v>52.2</v>
      </c>
      <c r="K39" s="20">
        <v>50.5</v>
      </c>
    </row>
    <row r="40" spans="1:11" x14ac:dyDescent="0.25">
      <c r="A40" s="26">
        <v>0.77500000000000002</v>
      </c>
      <c r="B40" s="20">
        <v>48.4</v>
      </c>
      <c r="C40" s="20">
        <v>48.3</v>
      </c>
      <c r="D40" s="20">
        <v>50</v>
      </c>
      <c r="E40" s="20">
        <v>55.3</v>
      </c>
      <c r="F40" s="20">
        <v>55.7</v>
      </c>
      <c r="G40" s="20">
        <v>55.5</v>
      </c>
      <c r="H40" s="20">
        <v>55.4</v>
      </c>
      <c r="I40" s="20">
        <v>51.7</v>
      </c>
      <c r="J40" s="20">
        <v>56.3</v>
      </c>
      <c r="K40" s="20">
        <v>54.1</v>
      </c>
    </row>
    <row r="41" spans="1:11" x14ac:dyDescent="0.25">
      <c r="A41" s="20">
        <v>1</v>
      </c>
      <c r="B41" s="20">
        <v>60.7</v>
      </c>
      <c r="C41" s="20">
        <v>60.8</v>
      </c>
      <c r="D41" s="20">
        <v>60.8</v>
      </c>
      <c r="E41" s="20">
        <v>60.8</v>
      </c>
      <c r="F41" s="20">
        <v>60.8</v>
      </c>
      <c r="G41" s="20">
        <v>60.8</v>
      </c>
      <c r="H41" s="20">
        <v>60.8</v>
      </c>
      <c r="I41" s="20">
        <v>60.7</v>
      </c>
      <c r="J41" s="20">
        <v>60.8</v>
      </c>
      <c r="K41" s="20">
        <v>60.7</v>
      </c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49" t="s">
        <v>25</v>
      </c>
    </row>
    <row r="44" spans="1:11" x14ac:dyDescent="0.25">
      <c r="A44" s="20"/>
      <c r="B44" s="20">
        <v>0</v>
      </c>
      <c r="C44" s="20">
        <v>12</v>
      </c>
      <c r="D44" s="20">
        <v>24</v>
      </c>
      <c r="E44" s="20">
        <v>48</v>
      </c>
      <c r="F44" s="20">
        <v>72</v>
      </c>
      <c r="G44" s="20">
        <v>96</v>
      </c>
      <c r="H44" s="20">
        <v>120</v>
      </c>
      <c r="I44" s="20">
        <v>144</v>
      </c>
      <c r="J44" s="20">
        <v>168</v>
      </c>
      <c r="K44" s="20">
        <v>192</v>
      </c>
    </row>
    <row r="45" spans="1:11" x14ac:dyDescent="0.25">
      <c r="A45" s="20">
        <v>0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</row>
    <row r="46" spans="1:11" x14ac:dyDescent="0.25">
      <c r="A46" s="26">
        <v>0.22500000000000001</v>
      </c>
      <c r="B46" s="20">
        <v>8.3000000000000007</v>
      </c>
      <c r="C46" s="20">
        <v>7.7</v>
      </c>
      <c r="D46" s="20">
        <v>6.3</v>
      </c>
      <c r="E46" s="20">
        <v>3.4</v>
      </c>
      <c r="F46" s="20">
        <v>2.8</v>
      </c>
      <c r="G46" s="20">
        <v>2.9</v>
      </c>
      <c r="H46" s="20">
        <v>4.0999999999999996</v>
      </c>
      <c r="I46" s="20">
        <v>5.7</v>
      </c>
      <c r="J46" s="20">
        <v>6.5</v>
      </c>
      <c r="K46" s="20">
        <v>7.3</v>
      </c>
    </row>
    <row r="47" spans="1:11" x14ac:dyDescent="0.25">
      <c r="A47" s="26">
        <v>0.40833333333333333</v>
      </c>
      <c r="B47" s="20">
        <v>21.5</v>
      </c>
      <c r="C47" s="20">
        <v>24.7</v>
      </c>
      <c r="D47" s="20">
        <v>24.7</v>
      </c>
      <c r="E47" s="20">
        <v>8</v>
      </c>
      <c r="F47" s="20">
        <v>6.2</v>
      </c>
      <c r="G47" s="20">
        <v>6.5</v>
      </c>
      <c r="H47" s="20">
        <v>9.3000000000000007</v>
      </c>
      <c r="I47" s="20">
        <v>15.5</v>
      </c>
      <c r="J47" s="20">
        <v>23.5</v>
      </c>
      <c r="K47" s="20">
        <v>41.3</v>
      </c>
    </row>
    <row r="48" spans="1:11" x14ac:dyDescent="0.25">
      <c r="A48" s="26">
        <v>0.5</v>
      </c>
      <c r="B48" s="20">
        <v>28.3</v>
      </c>
      <c r="C48" s="20">
        <v>32.9</v>
      </c>
      <c r="D48" s="20">
        <v>31.5</v>
      </c>
      <c r="E48" s="20">
        <v>11.2</v>
      </c>
      <c r="F48" s="20">
        <v>8.8000000000000007</v>
      </c>
      <c r="G48" s="20">
        <v>9</v>
      </c>
      <c r="H48" s="20">
        <v>19.3</v>
      </c>
      <c r="I48" s="20">
        <v>37.700000000000003</v>
      </c>
      <c r="J48" s="20">
        <v>49.1</v>
      </c>
      <c r="K48" s="20">
        <v>50.2</v>
      </c>
    </row>
    <row r="49" spans="1:11" x14ac:dyDescent="0.25">
      <c r="A49" s="26">
        <v>0.59166666666666667</v>
      </c>
      <c r="B49" s="20">
        <v>37</v>
      </c>
      <c r="C49" s="20">
        <v>40</v>
      </c>
      <c r="D49" s="20">
        <v>38.1</v>
      </c>
      <c r="E49" s="20">
        <v>21</v>
      </c>
      <c r="F49" s="20">
        <v>20.3</v>
      </c>
      <c r="G49" s="20">
        <v>28.6</v>
      </c>
      <c r="H49" s="20">
        <v>39.5</v>
      </c>
      <c r="I49" s="20">
        <v>49.6</v>
      </c>
      <c r="J49" s="20">
        <v>51.1</v>
      </c>
      <c r="K49" s="20">
        <v>52.1</v>
      </c>
    </row>
    <row r="50" spans="1:11" x14ac:dyDescent="0.25">
      <c r="A50" s="26">
        <v>0.77500000000000002</v>
      </c>
      <c r="B50" s="20">
        <v>49.9</v>
      </c>
      <c r="C50" s="20">
        <v>48.8</v>
      </c>
      <c r="D50" s="20">
        <v>48.2</v>
      </c>
      <c r="E50" s="20">
        <v>51</v>
      </c>
      <c r="F50" s="20">
        <v>55.5</v>
      </c>
      <c r="G50" s="20">
        <v>55.8</v>
      </c>
      <c r="H50" s="20">
        <v>55.1</v>
      </c>
      <c r="I50" s="20">
        <v>54.5</v>
      </c>
      <c r="J50" s="20">
        <v>55.5</v>
      </c>
      <c r="K50" s="20">
        <v>56.1</v>
      </c>
    </row>
    <row r="51" spans="1:11" x14ac:dyDescent="0.25">
      <c r="A51" s="20">
        <v>1</v>
      </c>
      <c r="B51" s="20">
        <v>60</v>
      </c>
      <c r="C51" s="20">
        <v>60</v>
      </c>
      <c r="D51" s="20">
        <v>60</v>
      </c>
      <c r="E51" s="20">
        <v>59.9</v>
      </c>
      <c r="F51" s="20">
        <v>59.9</v>
      </c>
      <c r="G51" s="20">
        <v>59.9</v>
      </c>
      <c r="H51" s="20">
        <v>59.9</v>
      </c>
      <c r="I51" s="20">
        <v>59.9</v>
      </c>
      <c r="J51" s="20">
        <v>59.5</v>
      </c>
      <c r="K51" s="20">
        <v>59.9</v>
      </c>
    </row>
    <row r="53" spans="1:11" x14ac:dyDescent="0.25">
      <c r="A53" s="49" t="s">
        <v>42</v>
      </c>
    </row>
    <row r="54" spans="1:11" x14ac:dyDescent="0.25">
      <c r="A54" s="49" t="s">
        <v>24</v>
      </c>
    </row>
    <row r="55" spans="1:11" x14ac:dyDescent="0.25">
      <c r="A55" s="20"/>
      <c r="B55" s="20" t="s">
        <v>66</v>
      </c>
      <c r="C55" s="20" t="s">
        <v>56</v>
      </c>
      <c r="D55" s="20" t="s">
        <v>57</v>
      </c>
      <c r="E55" s="20" t="s">
        <v>58</v>
      </c>
      <c r="F55" s="20" t="s">
        <v>59</v>
      </c>
      <c r="G55" s="20" t="s">
        <v>60</v>
      </c>
    </row>
    <row r="56" spans="1:11" x14ac:dyDescent="0.25">
      <c r="A56" s="26">
        <v>4.1666666666666664E-2</v>
      </c>
      <c r="B56" s="20">
        <v>10.4</v>
      </c>
      <c r="C56" s="20">
        <v>11.6</v>
      </c>
      <c r="D56" s="20">
        <v>11.7</v>
      </c>
      <c r="E56" s="20">
        <v>11.7</v>
      </c>
      <c r="F56" s="20">
        <v>11.8</v>
      </c>
      <c r="G56" s="20">
        <v>12.1</v>
      </c>
    </row>
    <row r="57" spans="1:11" x14ac:dyDescent="0.25">
      <c r="A57" s="26">
        <v>0.13333333333333333</v>
      </c>
      <c r="B57" s="20">
        <v>10.199999999999999</v>
      </c>
      <c r="C57" s="20">
        <v>10.9</v>
      </c>
      <c r="D57" s="20">
        <v>11.6</v>
      </c>
      <c r="E57" s="20">
        <v>11.9</v>
      </c>
      <c r="F57" s="20">
        <v>12</v>
      </c>
      <c r="G57" s="20">
        <v>11.8</v>
      </c>
    </row>
    <row r="58" spans="1:11" x14ac:dyDescent="0.25">
      <c r="A58" s="26">
        <v>0.22500000000000001</v>
      </c>
      <c r="B58" s="20">
        <v>10</v>
      </c>
      <c r="C58" s="20">
        <v>10.3</v>
      </c>
      <c r="D58" s="20">
        <v>10.9</v>
      </c>
      <c r="E58" s="20">
        <v>11</v>
      </c>
      <c r="F58" s="20">
        <v>11.5</v>
      </c>
      <c r="G58" s="20">
        <v>10.5</v>
      </c>
    </row>
    <row r="59" spans="1:11" x14ac:dyDescent="0.25">
      <c r="A59" s="26">
        <v>0.31666666666666665</v>
      </c>
      <c r="B59" s="20">
        <v>10</v>
      </c>
      <c r="C59" s="20">
        <v>10.3</v>
      </c>
      <c r="D59" s="20">
        <v>10.3</v>
      </c>
      <c r="E59" s="20">
        <v>10.9</v>
      </c>
      <c r="F59" s="20">
        <v>11.2</v>
      </c>
      <c r="G59" s="20">
        <v>4.7</v>
      </c>
    </row>
    <row r="60" spans="1:11" x14ac:dyDescent="0.25">
      <c r="A60" s="26">
        <v>0.40833333333333333</v>
      </c>
      <c r="B60" s="20">
        <v>10</v>
      </c>
      <c r="C60" s="20">
        <v>10</v>
      </c>
      <c r="D60" s="20">
        <v>10.199999999999999</v>
      </c>
      <c r="E60" s="20">
        <v>10.6</v>
      </c>
      <c r="F60" s="20">
        <v>9.8000000000000007</v>
      </c>
      <c r="G60" s="20">
        <v>3.5</v>
      </c>
    </row>
    <row r="61" spans="1:11" x14ac:dyDescent="0.25">
      <c r="A61" s="26">
        <v>0.5</v>
      </c>
      <c r="B61" s="20">
        <v>10</v>
      </c>
      <c r="C61" s="20">
        <v>9.9</v>
      </c>
      <c r="D61" s="20">
        <v>9.9</v>
      </c>
      <c r="E61" s="20">
        <v>9.9</v>
      </c>
      <c r="F61" s="20">
        <v>9.3000000000000007</v>
      </c>
      <c r="G61" s="20">
        <v>3.8</v>
      </c>
    </row>
    <row r="62" spans="1:11" x14ac:dyDescent="0.25">
      <c r="A62" s="26">
        <v>0.59166666666666667</v>
      </c>
      <c r="B62" s="20">
        <v>10.1</v>
      </c>
      <c r="C62" s="20">
        <v>9.6999999999999993</v>
      </c>
      <c r="D62" s="20">
        <v>9.9</v>
      </c>
      <c r="E62" s="20">
        <v>9</v>
      </c>
      <c r="F62" s="20">
        <v>7</v>
      </c>
      <c r="G62" s="20">
        <v>3.6</v>
      </c>
    </row>
    <row r="63" spans="1:11" x14ac:dyDescent="0.25">
      <c r="A63" s="26">
        <v>0.68333333333333335</v>
      </c>
      <c r="B63" s="20">
        <v>10.1</v>
      </c>
      <c r="C63" s="20">
        <v>9.9</v>
      </c>
      <c r="D63" s="20">
        <v>9.9</v>
      </c>
      <c r="E63" s="20">
        <v>6</v>
      </c>
      <c r="F63" s="20">
        <v>5.4</v>
      </c>
      <c r="G63" s="20">
        <v>3.4</v>
      </c>
    </row>
    <row r="64" spans="1:11" x14ac:dyDescent="0.25">
      <c r="A64" s="26">
        <v>0.77500000000000002</v>
      </c>
      <c r="B64" s="20">
        <v>10.3</v>
      </c>
      <c r="C64" s="20">
        <v>10.1</v>
      </c>
      <c r="D64" s="20">
        <v>9.8000000000000007</v>
      </c>
      <c r="E64" s="20">
        <v>7.3</v>
      </c>
      <c r="F64" s="20">
        <v>6.4</v>
      </c>
      <c r="G64" s="20">
        <v>3.6</v>
      </c>
    </row>
    <row r="65" spans="1:7" x14ac:dyDescent="0.25">
      <c r="A65" s="26">
        <v>0.8666666666666667</v>
      </c>
      <c r="B65" s="20">
        <v>10.6</v>
      </c>
      <c r="C65" s="20">
        <v>10.3</v>
      </c>
      <c r="D65" s="20">
        <v>7.6</v>
      </c>
      <c r="E65" s="20">
        <v>3.9</v>
      </c>
      <c r="F65" s="20">
        <v>4.7</v>
      </c>
      <c r="G65" s="20">
        <v>3.3</v>
      </c>
    </row>
    <row r="66" spans="1:7" x14ac:dyDescent="0.25">
      <c r="A66" s="26">
        <v>0.95833333333333337</v>
      </c>
      <c r="B66" s="20">
        <v>10.7</v>
      </c>
      <c r="C66" s="20">
        <v>4.4000000000000004</v>
      </c>
      <c r="D66" s="20">
        <v>4</v>
      </c>
      <c r="E66" s="20">
        <v>3.2</v>
      </c>
      <c r="F66" s="20">
        <v>4.5</v>
      </c>
      <c r="G66" s="20">
        <v>3.1</v>
      </c>
    </row>
    <row r="67" spans="1:7" x14ac:dyDescent="0.25">
      <c r="A67" s="50" t="s">
        <v>73</v>
      </c>
      <c r="B67" s="20">
        <v>8.6</v>
      </c>
      <c r="C67" s="20">
        <v>7.8</v>
      </c>
      <c r="D67" s="20">
        <v>7.2</v>
      </c>
      <c r="E67" s="20">
        <v>6.7</v>
      </c>
      <c r="F67" s="20">
        <v>7.7</v>
      </c>
      <c r="G67" s="20">
        <v>9</v>
      </c>
    </row>
    <row r="69" spans="1:7" x14ac:dyDescent="0.25">
      <c r="A69" s="49" t="s">
        <v>25</v>
      </c>
    </row>
    <row r="70" spans="1:7" x14ac:dyDescent="0.25">
      <c r="A70" s="20"/>
      <c r="B70" s="20" t="s">
        <v>66</v>
      </c>
      <c r="C70" s="20" t="s">
        <v>56</v>
      </c>
      <c r="D70" s="20" t="s">
        <v>57</v>
      </c>
      <c r="E70" s="20" t="s">
        <v>58</v>
      </c>
      <c r="F70" s="20" t="s">
        <v>59</v>
      </c>
      <c r="G70" s="20" t="s">
        <v>60</v>
      </c>
    </row>
    <row r="71" spans="1:7" x14ac:dyDescent="0.25">
      <c r="A71" s="26">
        <v>4.1666666666666664E-2</v>
      </c>
      <c r="B71" s="20">
        <v>10.7</v>
      </c>
      <c r="C71" s="20">
        <v>11.8</v>
      </c>
      <c r="D71" s="20">
        <v>11.7</v>
      </c>
      <c r="E71" s="20">
        <v>11.9</v>
      </c>
      <c r="F71" s="20">
        <v>11.9</v>
      </c>
      <c r="G71" s="20">
        <v>12.1</v>
      </c>
    </row>
    <row r="72" spans="1:7" x14ac:dyDescent="0.25">
      <c r="A72" s="26">
        <v>0.13333333333333333</v>
      </c>
      <c r="B72" s="20">
        <v>10.7</v>
      </c>
      <c r="C72" s="20">
        <v>11.5</v>
      </c>
      <c r="D72" s="20">
        <v>11.7</v>
      </c>
      <c r="E72" s="20">
        <v>12</v>
      </c>
      <c r="F72" s="20">
        <v>12.1</v>
      </c>
      <c r="G72" s="20">
        <v>11.9</v>
      </c>
    </row>
    <row r="73" spans="1:7" x14ac:dyDescent="0.25">
      <c r="A73" s="26">
        <v>0.22500000000000001</v>
      </c>
      <c r="B73" s="20">
        <v>10.6</v>
      </c>
      <c r="C73" s="20">
        <v>10.3</v>
      </c>
      <c r="D73" s="20">
        <v>11</v>
      </c>
      <c r="E73" s="20">
        <v>11.7</v>
      </c>
      <c r="F73" s="20">
        <v>11.9</v>
      </c>
      <c r="G73" s="20">
        <v>11.5</v>
      </c>
    </row>
    <row r="74" spans="1:7" x14ac:dyDescent="0.25">
      <c r="A74" s="26">
        <v>0.31666666666666665</v>
      </c>
      <c r="B74" s="20">
        <v>10.199999999999999</v>
      </c>
      <c r="C74" s="20">
        <v>9.8000000000000007</v>
      </c>
      <c r="D74" s="20">
        <v>10.5</v>
      </c>
      <c r="E74" s="20">
        <v>11.2</v>
      </c>
      <c r="F74" s="20">
        <v>11.5</v>
      </c>
      <c r="G74" s="20">
        <v>11</v>
      </c>
    </row>
    <row r="75" spans="1:7" x14ac:dyDescent="0.25">
      <c r="A75" s="26">
        <v>0.40833333333333333</v>
      </c>
      <c r="B75" s="20">
        <v>10.1</v>
      </c>
      <c r="C75" s="20">
        <v>10.199999999999999</v>
      </c>
      <c r="D75" s="20">
        <v>10.6</v>
      </c>
      <c r="E75" s="20">
        <v>10.9</v>
      </c>
      <c r="F75" s="20">
        <v>11</v>
      </c>
      <c r="G75" s="20">
        <v>9.6999999999999993</v>
      </c>
    </row>
    <row r="76" spans="1:7" x14ac:dyDescent="0.25">
      <c r="A76" s="26">
        <v>0.5</v>
      </c>
      <c r="B76" s="20">
        <v>9.9</v>
      </c>
      <c r="C76" s="20">
        <v>10.199999999999999</v>
      </c>
      <c r="D76" s="20">
        <v>10.4</v>
      </c>
      <c r="E76" s="20">
        <v>9.1</v>
      </c>
      <c r="F76" s="20">
        <v>11.1</v>
      </c>
      <c r="G76" s="20">
        <v>4.5</v>
      </c>
    </row>
    <row r="77" spans="1:7" x14ac:dyDescent="0.25">
      <c r="A77" s="26">
        <v>0.59166666666666667</v>
      </c>
      <c r="B77" s="20">
        <v>10.1</v>
      </c>
      <c r="C77" s="20">
        <v>10.3</v>
      </c>
      <c r="D77" s="20">
        <v>10.4</v>
      </c>
      <c r="E77" s="20">
        <v>10.1</v>
      </c>
      <c r="F77" s="20">
        <v>10.3</v>
      </c>
      <c r="G77" s="20">
        <v>3.8</v>
      </c>
    </row>
    <row r="78" spans="1:7" x14ac:dyDescent="0.25">
      <c r="A78" s="26">
        <v>0.68333333333333335</v>
      </c>
      <c r="B78" s="20">
        <v>10.1</v>
      </c>
      <c r="C78" s="20">
        <v>10.3</v>
      </c>
      <c r="D78" s="20">
        <v>10.3</v>
      </c>
      <c r="E78" s="20">
        <v>9.8000000000000007</v>
      </c>
      <c r="F78" s="20">
        <v>7.8</v>
      </c>
      <c r="G78" s="20">
        <v>3.6</v>
      </c>
    </row>
    <row r="79" spans="1:7" x14ac:dyDescent="0.25">
      <c r="A79" s="26">
        <v>0.77500000000000002</v>
      </c>
      <c r="B79" s="20">
        <v>10.7</v>
      </c>
      <c r="C79" s="20">
        <v>10.5</v>
      </c>
      <c r="D79" s="20">
        <v>10.3</v>
      </c>
      <c r="E79" s="20">
        <v>8.9</v>
      </c>
      <c r="F79" s="20">
        <v>4.8</v>
      </c>
      <c r="G79" s="20">
        <v>3.4</v>
      </c>
    </row>
    <row r="80" spans="1:7" x14ac:dyDescent="0.25">
      <c r="A80" s="26">
        <v>0.8666666666666667</v>
      </c>
      <c r="B80" s="20">
        <v>10.8</v>
      </c>
      <c r="C80" s="20">
        <v>10.5</v>
      </c>
      <c r="D80" s="20">
        <v>9.6</v>
      </c>
      <c r="E80" s="20">
        <v>3.4</v>
      </c>
      <c r="F80" s="20">
        <v>4.0999999999999996</v>
      </c>
      <c r="G80" s="20">
        <v>3.2</v>
      </c>
    </row>
    <row r="81" spans="1:7" x14ac:dyDescent="0.25">
      <c r="A81" s="26">
        <v>0.95833333333333337</v>
      </c>
      <c r="B81" s="20">
        <v>10.9</v>
      </c>
      <c r="C81" s="20">
        <v>8.6</v>
      </c>
      <c r="D81" s="20">
        <v>4.3</v>
      </c>
      <c r="E81" s="20">
        <v>2.9</v>
      </c>
      <c r="F81" s="20">
        <v>4</v>
      </c>
      <c r="G81" s="20">
        <v>3.1</v>
      </c>
    </row>
    <row r="82" spans="1:7" x14ac:dyDescent="0.25">
      <c r="A82" s="50" t="s">
        <v>73</v>
      </c>
      <c r="B82" s="20">
        <v>8.8000000000000007</v>
      </c>
      <c r="C82" s="20">
        <v>8.3000000000000007</v>
      </c>
      <c r="D82" s="20">
        <v>7.5</v>
      </c>
      <c r="E82" s="20">
        <v>6.9</v>
      </c>
      <c r="F82" s="20">
        <v>7.1</v>
      </c>
      <c r="G82" s="20">
        <v>9.3000000000000007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4" zoomScale="85" zoomScaleNormal="85" workbookViewId="0">
      <selection activeCell="E62" sqref="E62"/>
    </sheetView>
  </sheetViews>
  <sheetFormatPr defaultRowHeight="15" x14ac:dyDescent="0.25"/>
  <cols>
    <col min="1" max="16384" width="9.140625" style="32"/>
  </cols>
  <sheetData>
    <row r="1" spans="1:7" x14ac:dyDescent="0.25">
      <c r="A1" s="32" t="s">
        <v>26</v>
      </c>
    </row>
    <row r="2" spans="1:7" x14ac:dyDescent="0.25">
      <c r="A2" s="32" t="s">
        <v>24</v>
      </c>
    </row>
    <row r="3" spans="1:7" x14ac:dyDescent="0.25">
      <c r="A3" s="18"/>
      <c r="B3" s="18" t="s">
        <v>66</v>
      </c>
      <c r="C3" s="18" t="s">
        <v>56</v>
      </c>
      <c r="D3" s="18" t="s">
        <v>57</v>
      </c>
      <c r="E3" s="18" t="s">
        <v>58</v>
      </c>
      <c r="F3" s="18" t="s">
        <v>59</v>
      </c>
      <c r="G3" s="18" t="s">
        <v>60</v>
      </c>
    </row>
    <row r="4" spans="1:7" x14ac:dyDescent="0.25">
      <c r="A4" s="8">
        <v>4.1666666666666664E-2</v>
      </c>
      <c r="B4" s="5">
        <v>41.929400000000001</v>
      </c>
      <c r="C4" s="5">
        <v>54.132800000000003</v>
      </c>
      <c r="D4" s="5">
        <v>53.198099999999997</v>
      </c>
      <c r="E4" s="5">
        <v>66.601799999999997</v>
      </c>
      <c r="F4" s="5">
        <v>55.318480000000001</v>
      </c>
      <c r="G4" s="5">
        <v>69.764889999999994</v>
      </c>
    </row>
    <row r="5" spans="1:7" x14ac:dyDescent="0.25">
      <c r="A5" s="8">
        <v>0.17499999999999999</v>
      </c>
      <c r="B5" s="5">
        <v>0.49780000000000002</v>
      </c>
      <c r="C5" s="5">
        <v>35.4848</v>
      </c>
      <c r="D5" s="5">
        <v>40.517099999999999</v>
      </c>
      <c r="E5" s="5">
        <v>54.978099999999998</v>
      </c>
      <c r="F5" s="5">
        <v>37.301900000000003</v>
      </c>
      <c r="G5" s="5">
        <v>13.05355</v>
      </c>
    </row>
    <row r="6" spans="1:7" x14ac:dyDescent="0.25">
      <c r="A6" s="8">
        <v>0.26666666666666666</v>
      </c>
      <c r="B6" s="5">
        <v>0</v>
      </c>
      <c r="C6" s="5">
        <v>29.479900000000001</v>
      </c>
      <c r="D6" s="5">
        <v>41.2697</v>
      </c>
      <c r="E6" s="5">
        <v>49.0242</v>
      </c>
      <c r="F6" s="5">
        <v>38.330300000000001</v>
      </c>
      <c r="G6" s="5">
        <v>10.124930000000001</v>
      </c>
    </row>
    <row r="7" spans="1:7" x14ac:dyDescent="0.25">
      <c r="A7" s="8">
        <v>0.375</v>
      </c>
      <c r="B7" s="5">
        <v>0</v>
      </c>
      <c r="C7" s="5">
        <v>22.247900000000001</v>
      </c>
      <c r="D7" s="5">
        <v>39.976100000000002</v>
      </c>
      <c r="E7" s="5">
        <v>40.264699999999998</v>
      </c>
      <c r="F7" s="5">
        <v>36.280369999999998</v>
      </c>
      <c r="G7" s="5">
        <v>55.859400000000001</v>
      </c>
    </row>
    <row r="8" spans="1:7" x14ac:dyDescent="0.25">
      <c r="A8" s="8">
        <v>0.5</v>
      </c>
      <c r="B8" s="5">
        <v>0.18440000000000001</v>
      </c>
      <c r="C8" s="5">
        <v>16.866199999999999</v>
      </c>
      <c r="D8" s="5">
        <v>37.872999999999998</v>
      </c>
      <c r="E8" s="5">
        <v>35.004199999999997</v>
      </c>
      <c r="F8" s="5">
        <v>43.147080000000003</v>
      </c>
      <c r="G8" s="5">
        <v>49.799590000000002</v>
      </c>
    </row>
    <row r="9" spans="1:7" x14ac:dyDescent="0.25">
      <c r="A9" s="8">
        <v>0.60833333333333328</v>
      </c>
      <c r="B9" s="5">
        <v>0.50260000000000005</v>
      </c>
      <c r="C9" s="5">
        <v>0.53010000000000002</v>
      </c>
      <c r="D9" s="5">
        <v>27.318300000000001</v>
      </c>
      <c r="E9" s="5">
        <v>28.0886</v>
      </c>
      <c r="F9" s="5">
        <v>34.137709999999998</v>
      </c>
      <c r="G9" s="5">
        <v>80.792400000000001</v>
      </c>
    </row>
    <row r="10" spans="1:7" x14ac:dyDescent="0.25">
      <c r="A10" s="8">
        <v>0.72499999999999998</v>
      </c>
      <c r="B10" s="5">
        <v>1.6071</v>
      </c>
      <c r="C10" s="5">
        <v>0</v>
      </c>
      <c r="D10" s="5">
        <v>5.3456000000000001</v>
      </c>
      <c r="E10" s="5">
        <v>10.7539</v>
      </c>
      <c r="F10" s="5">
        <v>155.10127</v>
      </c>
      <c r="G10" s="5">
        <v>173.41998000000001</v>
      </c>
    </row>
    <row r="11" spans="1:7" x14ac:dyDescent="0.25">
      <c r="A11" s="8">
        <v>0.81666666666666665</v>
      </c>
      <c r="B11" s="5">
        <v>3.1503999999999999</v>
      </c>
      <c r="C11" s="5">
        <v>0</v>
      </c>
      <c r="D11" s="5">
        <v>128.80799999999999</v>
      </c>
      <c r="E11" s="5">
        <v>103.86839999999999</v>
      </c>
      <c r="F11" s="5">
        <v>128.58295000000001</v>
      </c>
      <c r="G11" s="5">
        <v>204.65387999999999</v>
      </c>
    </row>
    <row r="12" spans="1:7" x14ac:dyDescent="0.25">
      <c r="A12" s="8">
        <v>0.95833333333333337</v>
      </c>
      <c r="B12" s="5">
        <v>1.9444999999999999</v>
      </c>
      <c r="C12" s="5">
        <v>4.3975</v>
      </c>
      <c r="D12" s="5">
        <v>9.5467999999999993</v>
      </c>
      <c r="E12" s="5">
        <v>13.044700000000001</v>
      </c>
      <c r="F12" s="5">
        <v>77.485100000000003</v>
      </c>
      <c r="G12" s="5">
        <v>187.23149000000001</v>
      </c>
    </row>
    <row r="13" spans="1:7" x14ac:dyDescent="0.25">
      <c r="A13" s="18" t="s">
        <v>73</v>
      </c>
      <c r="B13" s="18">
        <v>101.34229999999999</v>
      </c>
      <c r="C13" s="18">
        <v>100.68300000000001</v>
      </c>
      <c r="D13" s="18">
        <v>100.6039</v>
      </c>
      <c r="E13" s="18">
        <v>99.913600000000002</v>
      </c>
      <c r="F13" s="18">
        <v>103.38030000000001</v>
      </c>
      <c r="G13" s="18">
        <v>105.17028000000001</v>
      </c>
    </row>
    <row r="15" spans="1:7" x14ac:dyDescent="0.25">
      <c r="A15" s="32" t="s">
        <v>25</v>
      </c>
    </row>
    <row r="16" spans="1:7" x14ac:dyDescent="0.25">
      <c r="A16" s="18"/>
      <c r="B16" s="18" t="s">
        <v>66</v>
      </c>
      <c r="C16" s="18" t="s">
        <v>56</v>
      </c>
      <c r="D16" s="18" t="s">
        <v>57</v>
      </c>
      <c r="E16" s="18" t="s">
        <v>58</v>
      </c>
      <c r="F16" s="18" t="s">
        <v>59</v>
      </c>
      <c r="G16" s="18" t="s">
        <v>60</v>
      </c>
    </row>
    <row r="17" spans="1:11" x14ac:dyDescent="0.25">
      <c r="A17" s="8">
        <v>4.1666666666666664E-2</v>
      </c>
      <c r="B17" s="5">
        <v>13.930400000000001</v>
      </c>
      <c r="C17" s="5">
        <v>32.421799999999998</v>
      </c>
      <c r="D17" s="5">
        <v>29.948</v>
      </c>
      <c r="E17" s="5">
        <v>36.698700000000002</v>
      </c>
      <c r="F17" s="5">
        <v>46.299039999999998</v>
      </c>
      <c r="G17" s="5">
        <v>48.631630000000001</v>
      </c>
    </row>
    <row r="18" spans="1:11" x14ac:dyDescent="0.25">
      <c r="A18" s="8">
        <v>0.17499999999999999</v>
      </c>
      <c r="B18" s="5">
        <v>0</v>
      </c>
      <c r="C18" s="5">
        <v>20.6113</v>
      </c>
      <c r="D18" s="5">
        <v>22.927600000000002</v>
      </c>
      <c r="E18" s="5">
        <v>22.053799999999999</v>
      </c>
      <c r="F18" s="5">
        <v>40.335520000000002</v>
      </c>
      <c r="G18" s="5">
        <v>16.48714</v>
      </c>
    </row>
    <row r="19" spans="1:11" x14ac:dyDescent="0.25">
      <c r="A19" s="8">
        <v>0.26666666666666666</v>
      </c>
      <c r="B19" s="5">
        <v>1.1578999999999999</v>
      </c>
      <c r="C19" s="5">
        <v>12.8436</v>
      </c>
      <c r="D19" s="5">
        <v>19.732700000000001</v>
      </c>
      <c r="E19" s="5">
        <v>19.4194</v>
      </c>
      <c r="F19" s="5">
        <v>34.62509</v>
      </c>
      <c r="G19" s="5">
        <v>14.460610000000001</v>
      </c>
    </row>
    <row r="20" spans="1:11" x14ac:dyDescent="0.25">
      <c r="A20" s="8">
        <v>0.375</v>
      </c>
      <c r="B20" s="5">
        <v>0.28160000000000002</v>
      </c>
      <c r="C20" s="5">
        <v>8.7706</v>
      </c>
      <c r="D20" s="5">
        <v>18.865600000000001</v>
      </c>
      <c r="E20" s="5">
        <v>18.7056</v>
      </c>
      <c r="F20" s="5">
        <v>32.169319999999999</v>
      </c>
      <c r="G20" s="5">
        <v>15.90396</v>
      </c>
    </row>
    <row r="21" spans="1:11" x14ac:dyDescent="0.25">
      <c r="A21" s="8">
        <v>0.5</v>
      </c>
      <c r="B21" s="5">
        <v>0.16769999999999999</v>
      </c>
      <c r="C21" s="5">
        <v>4.2302</v>
      </c>
      <c r="D21" s="5">
        <v>19.262699999999999</v>
      </c>
      <c r="E21" s="5">
        <v>17.416599999999999</v>
      </c>
      <c r="F21" s="5">
        <v>28.38983</v>
      </c>
      <c r="G21" s="5">
        <v>13.671849999999999</v>
      </c>
    </row>
    <row r="22" spans="1:11" x14ac:dyDescent="0.25">
      <c r="A22" s="8">
        <v>0.60833333333333328</v>
      </c>
      <c r="B22" s="5">
        <v>2.52E-2</v>
      </c>
      <c r="C22" s="5">
        <v>0.2651</v>
      </c>
      <c r="D22" s="5">
        <v>13.8651</v>
      </c>
      <c r="E22" s="5">
        <v>17.113700000000001</v>
      </c>
      <c r="F22" s="5">
        <v>20.693940000000001</v>
      </c>
      <c r="G22" s="5">
        <v>12.354900000000001</v>
      </c>
    </row>
    <row r="23" spans="1:11" x14ac:dyDescent="0.25">
      <c r="A23" s="8">
        <v>0.72499999999999998</v>
      </c>
      <c r="B23" s="5">
        <v>0</v>
      </c>
      <c r="C23" s="5">
        <v>0.16170000000000001</v>
      </c>
      <c r="D23" s="5">
        <v>3.1269</v>
      </c>
      <c r="E23" s="5">
        <v>4.0057</v>
      </c>
      <c r="F23" s="5">
        <v>0.8901</v>
      </c>
      <c r="G23" s="5">
        <v>165.00542999999999</v>
      </c>
    </row>
    <row r="24" spans="1:11" x14ac:dyDescent="0.25">
      <c r="A24" s="8">
        <v>0.81666666666666665</v>
      </c>
      <c r="B24" s="5">
        <v>0.55530000000000002</v>
      </c>
      <c r="C24" s="5">
        <v>0.24979999999999999</v>
      </c>
      <c r="D24" s="5">
        <v>1.0744</v>
      </c>
      <c r="E24" s="5">
        <v>31.3871</v>
      </c>
      <c r="F24" s="5">
        <v>91.653999999999996</v>
      </c>
      <c r="G24" s="5">
        <v>162.06932</v>
      </c>
    </row>
    <row r="25" spans="1:11" x14ac:dyDescent="0.25">
      <c r="A25" s="8">
        <v>0.95833333333333337</v>
      </c>
      <c r="B25" s="5">
        <v>0.93889999999999996</v>
      </c>
      <c r="C25" s="5">
        <v>2.5937999999999999</v>
      </c>
      <c r="D25" s="5">
        <v>2.4582999999999999</v>
      </c>
      <c r="E25" s="5">
        <v>7.2481</v>
      </c>
      <c r="F25" s="5">
        <v>30.106200000000001</v>
      </c>
      <c r="G25" s="5">
        <v>120.27460000000001</v>
      </c>
    </row>
    <row r="26" spans="1:11" x14ac:dyDescent="0.25">
      <c r="A26" s="18" t="s">
        <v>73</v>
      </c>
      <c r="B26" s="18"/>
      <c r="C26" s="18">
        <v>100.20820000000001</v>
      </c>
      <c r="D26" s="18">
        <v>101.02760000000001</v>
      </c>
      <c r="E26" s="18">
        <v>98.903300000000002</v>
      </c>
      <c r="F26" s="18">
        <v>103.3995</v>
      </c>
      <c r="G26" s="18">
        <v>105.1742</v>
      </c>
    </row>
    <row r="28" spans="1:11" x14ac:dyDescent="0.25">
      <c r="A28" s="32" t="s">
        <v>39</v>
      </c>
    </row>
    <row r="29" spans="1:11" x14ac:dyDescent="0.25">
      <c r="A29" s="32" t="s">
        <v>24</v>
      </c>
    </row>
    <row r="30" spans="1:11" x14ac:dyDescent="0.25">
      <c r="A30" s="18"/>
      <c r="B30" s="18">
        <v>0</v>
      </c>
      <c r="C30" s="18">
        <v>12</v>
      </c>
      <c r="D30" s="18">
        <v>24</v>
      </c>
      <c r="E30" s="18">
        <v>48</v>
      </c>
      <c r="F30" s="18">
        <v>72</v>
      </c>
      <c r="G30" s="18">
        <v>96</v>
      </c>
      <c r="H30" s="18">
        <v>120</v>
      </c>
      <c r="I30" s="18">
        <v>144</v>
      </c>
      <c r="J30" s="18">
        <v>168</v>
      </c>
      <c r="K30" s="18">
        <v>192</v>
      </c>
    </row>
    <row r="31" spans="1:11" x14ac:dyDescent="0.25">
      <c r="A31" s="18">
        <v>0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</row>
    <row r="32" spans="1:11" x14ac:dyDescent="0.25">
      <c r="A32" s="26">
        <v>0.22500000000000001</v>
      </c>
      <c r="B32" s="18">
        <v>10.3</v>
      </c>
      <c r="C32" s="18">
        <v>8.4</v>
      </c>
      <c r="D32" s="18">
        <v>6.8</v>
      </c>
      <c r="E32" s="18">
        <v>4.8</v>
      </c>
      <c r="F32" s="18">
        <v>6.1</v>
      </c>
      <c r="G32" s="18">
        <v>6.6</v>
      </c>
      <c r="H32" s="18">
        <v>7.4</v>
      </c>
      <c r="I32" s="18">
        <v>8.6</v>
      </c>
      <c r="J32" s="18">
        <v>9</v>
      </c>
      <c r="K32" s="18">
        <v>8.5</v>
      </c>
    </row>
    <row r="33" spans="1:11" x14ac:dyDescent="0.25">
      <c r="A33" s="26">
        <v>0.40833333333333333</v>
      </c>
      <c r="B33" s="18">
        <v>25.1</v>
      </c>
      <c r="C33" s="18">
        <v>20.399999999999999</v>
      </c>
      <c r="D33" s="18">
        <v>14.8</v>
      </c>
      <c r="E33" s="18">
        <v>9.6</v>
      </c>
      <c r="F33" s="18">
        <v>13.1</v>
      </c>
      <c r="G33" s="18">
        <v>14.4</v>
      </c>
      <c r="H33" s="18">
        <v>16.8</v>
      </c>
      <c r="I33" s="18">
        <v>19.399999999999999</v>
      </c>
      <c r="J33" s="18">
        <v>22.7</v>
      </c>
      <c r="K33" s="18">
        <v>22.3</v>
      </c>
    </row>
    <row r="34" spans="1:11" x14ac:dyDescent="0.25">
      <c r="A34" s="26">
        <v>0.5</v>
      </c>
      <c r="B34" s="18">
        <v>33.799999999999997</v>
      </c>
      <c r="C34" s="18">
        <v>30.2</v>
      </c>
      <c r="D34" s="18">
        <v>20.2</v>
      </c>
      <c r="E34" s="18">
        <v>13.1</v>
      </c>
      <c r="F34" s="18">
        <v>18.100000000000001</v>
      </c>
      <c r="G34" s="18">
        <v>19.899999999999999</v>
      </c>
      <c r="H34" s="18">
        <v>22.8</v>
      </c>
      <c r="I34" s="18">
        <v>26.3</v>
      </c>
      <c r="J34" s="18">
        <v>32.299999999999997</v>
      </c>
      <c r="K34" s="18">
        <v>45.9</v>
      </c>
    </row>
    <row r="35" spans="1:11" x14ac:dyDescent="0.25">
      <c r="A35" s="26">
        <v>0.59166666666666667</v>
      </c>
      <c r="B35" s="18">
        <v>41.3</v>
      </c>
      <c r="C35" s="18">
        <v>38.700000000000003</v>
      </c>
      <c r="D35" s="18">
        <v>24.7</v>
      </c>
      <c r="E35" s="18">
        <v>16</v>
      </c>
      <c r="F35" s="18">
        <v>22.8</v>
      </c>
      <c r="G35" s="18">
        <v>25.7</v>
      </c>
      <c r="H35" s="18">
        <v>51</v>
      </c>
      <c r="I35" s="18">
        <v>52.5</v>
      </c>
      <c r="J35" s="18">
        <v>54.6</v>
      </c>
      <c r="K35" s="18">
        <v>56.7</v>
      </c>
    </row>
    <row r="36" spans="1:11" x14ac:dyDescent="0.25">
      <c r="A36" s="26">
        <v>0.77500000000000002</v>
      </c>
      <c r="B36" s="18">
        <v>49</v>
      </c>
      <c r="C36" s="18">
        <v>47.6</v>
      </c>
      <c r="D36" s="18">
        <v>50</v>
      </c>
      <c r="E36" s="18">
        <v>54.5</v>
      </c>
      <c r="F36" s="18">
        <v>54.3</v>
      </c>
      <c r="G36" s="18">
        <v>55.5</v>
      </c>
      <c r="H36" s="18">
        <v>56.5</v>
      </c>
      <c r="I36" s="18">
        <v>57</v>
      </c>
      <c r="J36" s="18">
        <v>57.4</v>
      </c>
      <c r="K36" s="18">
        <v>58</v>
      </c>
    </row>
    <row r="37" spans="1:11" x14ac:dyDescent="0.25">
      <c r="A37" s="18">
        <v>1</v>
      </c>
      <c r="B37" s="18">
        <v>60.8</v>
      </c>
      <c r="C37" s="18">
        <v>60.3</v>
      </c>
      <c r="D37" s="18">
        <v>59.7</v>
      </c>
      <c r="E37" s="18">
        <v>60.2</v>
      </c>
      <c r="F37" s="18">
        <v>60.1</v>
      </c>
      <c r="G37" s="18">
        <v>60.1</v>
      </c>
      <c r="H37" s="18">
        <v>60</v>
      </c>
      <c r="I37" s="18">
        <v>59.8</v>
      </c>
      <c r="J37" s="18">
        <v>60.1</v>
      </c>
      <c r="K37" s="18">
        <v>60.7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A39" s="32" t="s">
        <v>25</v>
      </c>
    </row>
    <row r="40" spans="1:11" x14ac:dyDescent="0.25">
      <c r="A40" s="18"/>
      <c r="B40" s="18">
        <v>0</v>
      </c>
      <c r="C40" s="18">
        <v>12</v>
      </c>
      <c r="D40" s="18">
        <v>24</v>
      </c>
      <c r="E40" s="18">
        <v>48</v>
      </c>
      <c r="F40" s="18">
        <v>72</v>
      </c>
      <c r="G40" s="18">
        <v>96</v>
      </c>
      <c r="H40" s="18">
        <v>120</v>
      </c>
      <c r="I40" s="18">
        <v>144</v>
      </c>
      <c r="J40" s="18">
        <v>168</v>
      </c>
      <c r="K40" s="18">
        <v>192</v>
      </c>
    </row>
    <row r="41" spans="1:11" x14ac:dyDescent="0.25">
      <c r="A41" s="18">
        <v>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</row>
    <row r="42" spans="1:11" x14ac:dyDescent="0.25">
      <c r="A42" s="26">
        <v>0.22500000000000001</v>
      </c>
      <c r="B42" s="18">
        <v>9.4</v>
      </c>
      <c r="C42" s="18">
        <v>8.1</v>
      </c>
      <c r="D42" s="18">
        <v>7.1</v>
      </c>
      <c r="E42" s="18">
        <v>3.8</v>
      </c>
      <c r="F42" s="18">
        <v>4.5</v>
      </c>
      <c r="G42" s="18">
        <v>4.9000000000000004</v>
      </c>
      <c r="H42" s="18">
        <v>5.6</v>
      </c>
      <c r="I42" s="18">
        <v>6.2</v>
      </c>
      <c r="J42" s="18">
        <v>7.2</v>
      </c>
      <c r="K42" s="18">
        <v>8</v>
      </c>
    </row>
    <row r="43" spans="1:11" x14ac:dyDescent="0.25">
      <c r="A43" s="26">
        <v>0.40833333333333333</v>
      </c>
      <c r="B43" s="18">
        <v>22.4</v>
      </c>
      <c r="C43" s="18">
        <v>19.8</v>
      </c>
      <c r="D43" s="18">
        <v>16.2</v>
      </c>
      <c r="E43" s="18">
        <v>7.3</v>
      </c>
      <c r="F43" s="18">
        <v>9.1999999999999993</v>
      </c>
      <c r="G43" s="18">
        <v>10.4</v>
      </c>
      <c r="H43" s="18">
        <v>12.3</v>
      </c>
      <c r="I43" s="18">
        <v>14.3</v>
      </c>
      <c r="J43" s="18">
        <v>16.3</v>
      </c>
      <c r="K43" s="18">
        <v>18.3</v>
      </c>
    </row>
    <row r="44" spans="1:11" x14ac:dyDescent="0.25">
      <c r="A44" s="26">
        <v>0.5</v>
      </c>
      <c r="B44" s="18">
        <v>31.6</v>
      </c>
      <c r="C44" s="18">
        <v>29.2</v>
      </c>
      <c r="D44" s="18">
        <v>22.1</v>
      </c>
      <c r="E44" s="18">
        <v>9.6</v>
      </c>
      <c r="F44" s="18">
        <v>12.2</v>
      </c>
      <c r="G44" s="18">
        <v>14.1</v>
      </c>
      <c r="H44" s="18">
        <v>17</v>
      </c>
      <c r="I44" s="18">
        <v>19.7</v>
      </c>
      <c r="J44" s="18">
        <v>22</v>
      </c>
      <c r="K44" s="18">
        <v>24.7</v>
      </c>
    </row>
    <row r="45" spans="1:11" x14ac:dyDescent="0.25">
      <c r="A45" s="26">
        <v>0.59166666666666667</v>
      </c>
      <c r="B45" s="18">
        <v>39.6</v>
      </c>
      <c r="C45" s="18">
        <v>38.700000000000003</v>
      </c>
      <c r="D45" s="18">
        <v>27.4</v>
      </c>
      <c r="E45" s="18">
        <v>11.7</v>
      </c>
      <c r="F45" s="18">
        <v>15.2</v>
      </c>
      <c r="G45" s="18">
        <v>18</v>
      </c>
      <c r="H45" s="18">
        <v>22.3</v>
      </c>
      <c r="I45" s="18">
        <v>25.3</v>
      </c>
      <c r="J45" s="18">
        <v>34.299999999999997</v>
      </c>
      <c r="K45" s="18">
        <v>49.2</v>
      </c>
    </row>
    <row r="46" spans="1:11" x14ac:dyDescent="0.25">
      <c r="A46" s="26">
        <v>0.77500000000000002</v>
      </c>
      <c r="B46" s="18">
        <v>52.7</v>
      </c>
      <c r="C46" s="18">
        <v>51.9</v>
      </c>
      <c r="D46" s="18">
        <v>46.6</v>
      </c>
      <c r="E46" s="18">
        <v>50.5</v>
      </c>
      <c r="F46" s="18">
        <v>57</v>
      </c>
      <c r="G46" s="18">
        <v>57</v>
      </c>
      <c r="H46" s="18">
        <v>57.2</v>
      </c>
      <c r="I46" s="18">
        <v>57.6</v>
      </c>
      <c r="J46" s="18">
        <v>58.2</v>
      </c>
      <c r="K46" s="18">
        <v>58.4</v>
      </c>
    </row>
    <row r="47" spans="1:11" x14ac:dyDescent="0.25">
      <c r="A47" s="18">
        <v>1</v>
      </c>
      <c r="B47" s="18">
        <v>60.8</v>
      </c>
      <c r="C47" s="18">
        <v>60.8</v>
      </c>
      <c r="D47" s="18">
        <v>60.8</v>
      </c>
      <c r="E47" s="18">
        <v>60.7</v>
      </c>
      <c r="F47" s="18">
        <v>60.8</v>
      </c>
      <c r="G47" s="18">
        <v>60.8</v>
      </c>
      <c r="H47" s="18">
        <v>60.8</v>
      </c>
      <c r="I47" s="18">
        <v>60.8</v>
      </c>
      <c r="J47" s="18">
        <v>60.8</v>
      </c>
      <c r="K47" s="18">
        <v>60.8</v>
      </c>
    </row>
    <row r="49" spans="1:7" x14ac:dyDescent="0.25">
      <c r="A49" s="32" t="s">
        <v>42</v>
      </c>
    </row>
    <row r="50" spans="1:7" x14ac:dyDescent="0.25">
      <c r="A50" s="32" t="s">
        <v>24</v>
      </c>
    </row>
    <row r="51" spans="1:7" x14ac:dyDescent="0.25">
      <c r="A51" s="18"/>
      <c r="B51" s="18" t="s">
        <v>66</v>
      </c>
      <c r="C51" s="18" t="s">
        <v>56</v>
      </c>
      <c r="D51" s="18" t="s">
        <v>57</v>
      </c>
      <c r="E51" s="18" t="s">
        <v>58</v>
      </c>
      <c r="F51" s="18" t="s">
        <v>59</v>
      </c>
      <c r="G51" s="18" t="s">
        <v>60</v>
      </c>
    </row>
    <row r="52" spans="1:7" x14ac:dyDescent="0.25">
      <c r="A52" s="19">
        <v>4.1666666666666664E-2</v>
      </c>
      <c r="B52" s="18">
        <v>9.9</v>
      </c>
      <c r="C52" s="18">
        <v>11.4</v>
      </c>
      <c r="D52" s="18">
        <v>11.8</v>
      </c>
      <c r="E52" s="18">
        <v>11.8</v>
      </c>
      <c r="F52" s="18">
        <v>11.9</v>
      </c>
      <c r="G52" s="18">
        <v>11.9</v>
      </c>
    </row>
    <row r="53" spans="1:7" x14ac:dyDescent="0.25">
      <c r="A53" s="19">
        <v>0.17499999999999999</v>
      </c>
      <c r="B53" s="18">
        <v>10.199999999999999</v>
      </c>
      <c r="C53" s="18">
        <v>10.9</v>
      </c>
      <c r="D53" s="18">
        <v>11.7</v>
      </c>
      <c r="E53" s="18">
        <v>11.7</v>
      </c>
      <c r="F53" s="18">
        <v>11.9</v>
      </c>
      <c r="G53" s="18">
        <v>11.2</v>
      </c>
    </row>
    <row r="54" spans="1:7" x14ac:dyDescent="0.25">
      <c r="A54" s="19">
        <v>0.26666666666666666</v>
      </c>
      <c r="B54" s="18">
        <v>9.8000000000000007</v>
      </c>
      <c r="C54" s="18">
        <v>10.9</v>
      </c>
      <c r="D54" s="18">
        <v>11.7</v>
      </c>
      <c r="E54" s="18">
        <v>11.6</v>
      </c>
      <c r="F54" s="18">
        <v>11.9</v>
      </c>
      <c r="G54" s="20">
        <v>11</v>
      </c>
    </row>
    <row r="55" spans="1:7" x14ac:dyDescent="0.25">
      <c r="A55" s="19">
        <v>0.375</v>
      </c>
      <c r="B55" s="18">
        <v>9.8000000000000007</v>
      </c>
      <c r="C55" s="18">
        <v>11</v>
      </c>
      <c r="D55" s="18">
        <v>11.7</v>
      </c>
      <c r="E55" s="18">
        <v>11.8</v>
      </c>
      <c r="F55" s="18">
        <v>11.4</v>
      </c>
      <c r="G55" s="20">
        <v>10.5</v>
      </c>
    </row>
    <row r="56" spans="1:7" x14ac:dyDescent="0.25">
      <c r="A56" s="19">
        <v>0.5</v>
      </c>
      <c r="B56" s="18">
        <v>10.5</v>
      </c>
      <c r="C56" s="18">
        <v>10.6</v>
      </c>
      <c r="D56" s="18">
        <v>11.7</v>
      </c>
      <c r="E56" s="18">
        <v>11.8</v>
      </c>
      <c r="F56" s="18">
        <v>11.5</v>
      </c>
      <c r="G56" s="20">
        <v>4.9000000000000004</v>
      </c>
    </row>
    <row r="57" spans="1:7" x14ac:dyDescent="0.25">
      <c r="A57" s="19">
        <v>0.60833333333333328</v>
      </c>
      <c r="B57" s="18">
        <v>10.199999999999999</v>
      </c>
      <c r="C57" s="18">
        <v>10</v>
      </c>
      <c r="D57" s="18">
        <v>11.6</v>
      </c>
      <c r="E57" s="18">
        <v>11.6</v>
      </c>
      <c r="F57" s="18">
        <v>11.7</v>
      </c>
      <c r="G57" s="20">
        <v>4.4000000000000004</v>
      </c>
    </row>
    <row r="58" spans="1:7" x14ac:dyDescent="0.25">
      <c r="A58" s="19">
        <v>0.72499999999999998</v>
      </c>
      <c r="B58" s="18">
        <v>10.7</v>
      </c>
      <c r="C58" s="18">
        <v>10.3</v>
      </c>
      <c r="D58" s="18">
        <v>10.6</v>
      </c>
      <c r="E58" s="18">
        <v>7.4</v>
      </c>
      <c r="F58" s="18">
        <v>3.6</v>
      </c>
      <c r="G58" s="20">
        <v>3.2</v>
      </c>
    </row>
    <row r="59" spans="1:7" x14ac:dyDescent="0.25">
      <c r="A59" s="19">
        <v>0.81666666666666665</v>
      </c>
      <c r="B59" s="18">
        <v>10.7</v>
      </c>
      <c r="C59" s="18">
        <v>10.3</v>
      </c>
      <c r="D59" s="18">
        <v>4</v>
      </c>
      <c r="E59" s="18">
        <v>3.3</v>
      </c>
      <c r="F59" s="18">
        <v>3.8</v>
      </c>
      <c r="G59" s="20">
        <v>3.2</v>
      </c>
    </row>
    <row r="60" spans="1:7" x14ac:dyDescent="0.25">
      <c r="A60" s="19">
        <v>0.95833333333333337</v>
      </c>
      <c r="B60" s="18">
        <v>10.73</v>
      </c>
      <c r="C60" s="18">
        <v>4</v>
      </c>
      <c r="D60" s="18">
        <v>3.9</v>
      </c>
      <c r="E60" s="18">
        <v>3.1</v>
      </c>
      <c r="F60" s="18">
        <v>3.5</v>
      </c>
      <c r="G60" s="18">
        <v>3</v>
      </c>
    </row>
    <row r="61" spans="1:7" x14ac:dyDescent="0.25">
      <c r="A61" s="18" t="s">
        <v>73</v>
      </c>
      <c r="B61" s="18">
        <v>8.1</v>
      </c>
      <c r="C61" s="18">
        <v>7.1</v>
      </c>
      <c r="D61" s="18">
        <v>7.1</v>
      </c>
      <c r="E61" s="18">
        <v>6.9</v>
      </c>
      <c r="F61" s="18">
        <v>7.1</v>
      </c>
      <c r="G61" s="18">
        <v>7</v>
      </c>
    </row>
    <row r="64" spans="1:7" x14ac:dyDescent="0.25">
      <c r="A64" s="32" t="s">
        <v>25</v>
      </c>
    </row>
    <row r="65" spans="1:7" x14ac:dyDescent="0.25">
      <c r="A65" s="18"/>
      <c r="B65" s="18" t="s">
        <v>66</v>
      </c>
      <c r="C65" s="18" t="s">
        <v>56</v>
      </c>
      <c r="D65" s="18" t="s">
        <v>57</v>
      </c>
      <c r="E65" s="18" t="s">
        <v>58</v>
      </c>
      <c r="F65" s="18" t="s">
        <v>59</v>
      </c>
      <c r="G65" s="18" t="s">
        <v>60</v>
      </c>
    </row>
    <row r="66" spans="1:7" x14ac:dyDescent="0.25">
      <c r="A66" s="19">
        <v>4.1666666666666664E-2</v>
      </c>
      <c r="B66" s="18">
        <v>10.199999999999999</v>
      </c>
      <c r="C66" s="18">
        <v>11.7</v>
      </c>
      <c r="D66" s="18">
        <v>11.8</v>
      </c>
      <c r="E66" s="18">
        <v>11.6</v>
      </c>
      <c r="F66" s="18">
        <v>11.9</v>
      </c>
      <c r="G66" s="18">
        <v>11.9</v>
      </c>
    </row>
    <row r="67" spans="1:7" x14ac:dyDescent="0.25">
      <c r="A67" s="19">
        <v>0.17499999999999999</v>
      </c>
      <c r="B67" s="18">
        <v>9.6999999999999993</v>
      </c>
      <c r="C67" s="18">
        <v>11.6</v>
      </c>
      <c r="D67" s="18">
        <v>11.6</v>
      </c>
      <c r="E67" s="18">
        <v>11.7</v>
      </c>
      <c r="F67" s="18">
        <v>11</v>
      </c>
      <c r="G67" s="18">
        <v>11.5</v>
      </c>
    </row>
    <row r="68" spans="1:7" x14ac:dyDescent="0.25">
      <c r="A68" s="19">
        <v>0.26666666666666666</v>
      </c>
      <c r="B68" s="18">
        <v>10.1</v>
      </c>
      <c r="C68" s="18">
        <v>11.3</v>
      </c>
      <c r="D68" s="18">
        <v>11</v>
      </c>
      <c r="E68" s="18">
        <v>11.6</v>
      </c>
      <c r="F68" s="18">
        <v>11.5</v>
      </c>
      <c r="G68" s="18">
        <v>11.4</v>
      </c>
    </row>
    <row r="69" spans="1:7" x14ac:dyDescent="0.25">
      <c r="A69" s="19">
        <v>0.375</v>
      </c>
      <c r="B69" s="18">
        <v>10.199999999999999</v>
      </c>
      <c r="C69" s="18">
        <v>11.2</v>
      </c>
      <c r="D69" s="18">
        <v>11.6</v>
      </c>
      <c r="E69" s="18">
        <v>11.7</v>
      </c>
      <c r="F69" s="18">
        <v>11.7</v>
      </c>
      <c r="G69" s="18">
        <v>11.6</v>
      </c>
    </row>
    <row r="70" spans="1:7" x14ac:dyDescent="0.25">
      <c r="A70" s="19">
        <v>0.5</v>
      </c>
      <c r="B70" s="18">
        <v>10</v>
      </c>
      <c r="C70" s="18">
        <v>10.5</v>
      </c>
      <c r="D70" s="18">
        <v>11.2</v>
      </c>
      <c r="E70" s="18">
        <v>11.7</v>
      </c>
      <c r="F70" s="18">
        <v>11.8</v>
      </c>
      <c r="G70" s="18">
        <v>11.5</v>
      </c>
    </row>
    <row r="71" spans="1:7" x14ac:dyDescent="0.25">
      <c r="A71" s="19">
        <v>0.60833333333333328</v>
      </c>
      <c r="B71" s="18">
        <v>10.199999999999999</v>
      </c>
      <c r="C71" s="18">
        <v>9.9</v>
      </c>
      <c r="D71" s="18">
        <v>11.4</v>
      </c>
      <c r="E71" s="18">
        <v>11.4</v>
      </c>
      <c r="F71" s="18">
        <v>11.6</v>
      </c>
      <c r="G71" s="18">
        <v>7.4</v>
      </c>
    </row>
    <row r="72" spans="1:7" x14ac:dyDescent="0.25">
      <c r="A72" s="19">
        <v>0.72499999999999998</v>
      </c>
      <c r="B72" s="18">
        <v>10</v>
      </c>
      <c r="C72" s="18">
        <v>10.1</v>
      </c>
      <c r="D72" s="18">
        <v>10.6</v>
      </c>
      <c r="E72" s="18">
        <v>10.1</v>
      </c>
      <c r="F72" s="18">
        <v>5.3</v>
      </c>
      <c r="G72" s="18">
        <v>3</v>
      </c>
    </row>
    <row r="73" spans="1:7" x14ac:dyDescent="0.25">
      <c r="A73" s="19">
        <v>0.81666666666666665</v>
      </c>
      <c r="B73" s="18">
        <v>10.199999999999999</v>
      </c>
      <c r="C73" s="18">
        <v>10.3</v>
      </c>
      <c r="D73" s="18">
        <v>9.9</v>
      </c>
      <c r="E73" s="18">
        <v>4</v>
      </c>
      <c r="F73" s="18">
        <v>3.8</v>
      </c>
      <c r="G73" s="18">
        <v>3</v>
      </c>
    </row>
    <row r="74" spans="1:7" x14ac:dyDescent="0.25">
      <c r="A74" s="19">
        <v>0.95833333333333337</v>
      </c>
      <c r="B74" s="18">
        <v>10.7</v>
      </c>
      <c r="C74" s="18">
        <v>4.4000000000000004</v>
      </c>
      <c r="D74" s="18">
        <v>3.6</v>
      </c>
      <c r="E74" s="18">
        <v>3.1</v>
      </c>
      <c r="F74" s="18">
        <v>3.6</v>
      </c>
      <c r="G74" s="18">
        <v>2.8</v>
      </c>
    </row>
    <row r="75" spans="1:7" x14ac:dyDescent="0.25">
      <c r="A75" s="18" t="s">
        <v>73</v>
      </c>
      <c r="B75" s="18"/>
      <c r="C75" s="18">
        <v>7.5</v>
      </c>
      <c r="D75" s="18">
        <v>7.5</v>
      </c>
      <c r="E75" s="18">
        <v>6.9</v>
      </c>
      <c r="F75" s="18">
        <v>7.1</v>
      </c>
      <c r="G75" s="18">
        <v>6.8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55" zoomScaleNormal="55" workbookViewId="0">
      <selection activeCell="K61" sqref="K61"/>
    </sheetView>
  </sheetViews>
  <sheetFormatPr defaultRowHeight="15" x14ac:dyDescent="0.25"/>
  <cols>
    <col min="1" max="16384" width="9.140625" style="32"/>
  </cols>
  <sheetData>
    <row r="1" spans="1:6" x14ac:dyDescent="0.25">
      <c r="A1" s="32" t="s">
        <v>26</v>
      </c>
    </row>
    <row r="2" spans="1:6" x14ac:dyDescent="0.25">
      <c r="A2" s="32" t="s">
        <v>24</v>
      </c>
    </row>
    <row r="3" spans="1:6" x14ac:dyDescent="0.25">
      <c r="B3" s="18">
        <v>0</v>
      </c>
      <c r="C3" s="18">
        <v>24</v>
      </c>
      <c r="D3" s="18">
        <v>48</v>
      </c>
      <c r="E3" s="18">
        <v>96</v>
      </c>
      <c r="F3" s="18">
        <v>144</v>
      </c>
    </row>
    <row r="4" spans="1:6" x14ac:dyDescent="0.25">
      <c r="A4" s="33">
        <v>4.1666666666666664E-2</v>
      </c>
      <c r="B4" s="18">
        <v>0</v>
      </c>
      <c r="C4" s="18">
        <v>0</v>
      </c>
      <c r="D4" s="18">
        <v>31.067599999999999</v>
      </c>
      <c r="E4" s="18">
        <v>19.413499999999999</v>
      </c>
      <c r="F4" s="18">
        <v>60.901400000000002</v>
      </c>
    </row>
    <row r="5" spans="1:6" x14ac:dyDescent="0.25">
      <c r="A5" s="33">
        <v>0.13333333333333333</v>
      </c>
      <c r="B5" s="18">
        <v>0</v>
      </c>
      <c r="C5" s="18">
        <v>0</v>
      </c>
      <c r="D5" s="18">
        <v>12.126799999999999</v>
      </c>
      <c r="E5" s="18">
        <v>10.752000000000001</v>
      </c>
      <c r="F5" s="18">
        <v>25.7393</v>
      </c>
    </row>
    <row r="6" spans="1:6" x14ac:dyDescent="0.25">
      <c r="A6" s="33">
        <v>0.22500000000000001</v>
      </c>
      <c r="B6" s="18">
        <v>0</v>
      </c>
      <c r="C6" s="18">
        <v>0</v>
      </c>
      <c r="D6" s="18">
        <v>5.5044000000000004</v>
      </c>
      <c r="E6" s="18">
        <v>15.174300000000001</v>
      </c>
      <c r="F6" s="18">
        <v>9.3343000000000007</v>
      </c>
    </row>
    <row r="7" spans="1:6" x14ac:dyDescent="0.25">
      <c r="A7" s="33">
        <v>0.31666666666666665</v>
      </c>
      <c r="B7" s="18">
        <v>0</v>
      </c>
      <c r="C7" s="18">
        <v>0</v>
      </c>
      <c r="D7" s="18">
        <v>2.7656000000000001</v>
      </c>
      <c r="E7" s="18">
        <v>12.1532</v>
      </c>
      <c r="F7" s="18">
        <v>17.363600000000002</v>
      </c>
    </row>
    <row r="8" spans="1:6" x14ac:dyDescent="0.25">
      <c r="A8" s="33">
        <v>0.40833333333333333</v>
      </c>
      <c r="B8" s="18">
        <v>0</v>
      </c>
      <c r="C8" s="18">
        <v>0</v>
      </c>
      <c r="D8" s="18">
        <v>1.0728</v>
      </c>
      <c r="E8" s="18">
        <v>10.2407</v>
      </c>
      <c r="F8" s="18">
        <v>15.0535</v>
      </c>
    </row>
    <row r="9" spans="1:6" x14ac:dyDescent="0.25">
      <c r="A9" s="33">
        <v>0.5</v>
      </c>
      <c r="B9" s="18">
        <v>0</v>
      </c>
      <c r="C9" s="18">
        <v>0</v>
      </c>
      <c r="D9" s="18">
        <v>1.1739999999999999</v>
      </c>
      <c r="E9" s="18">
        <v>8.8435000000000006</v>
      </c>
      <c r="F9" s="18">
        <v>11.8786</v>
      </c>
    </row>
    <row r="10" spans="1:6" x14ac:dyDescent="0.25">
      <c r="A10" s="33">
        <v>0.59166666666666667</v>
      </c>
      <c r="B10" s="18">
        <v>0</v>
      </c>
      <c r="C10" s="18">
        <v>0</v>
      </c>
      <c r="D10" s="18">
        <v>0</v>
      </c>
      <c r="E10" s="18">
        <v>9.6026000000000007</v>
      </c>
      <c r="F10" s="18">
        <v>12.2796</v>
      </c>
    </row>
    <row r="11" spans="1:6" x14ac:dyDescent="0.25">
      <c r="A11" s="33">
        <v>0.68333333333333335</v>
      </c>
      <c r="B11" s="18">
        <v>0</v>
      </c>
      <c r="C11" s="18">
        <v>0</v>
      </c>
      <c r="D11" s="18">
        <v>0.15959999999999999</v>
      </c>
      <c r="E11" s="18">
        <v>9.0952999999999999</v>
      </c>
      <c r="F11" s="18">
        <v>11.629200000000001</v>
      </c>
    </row>
    <row r="12" spans="1:6" x14ac:dyDescent="0.25">
      <c r="A12" s="33">
        <v>0.77500000000000002</v>
      </c>
      <c r="B12" s="18">
        <v>0</v>
      </c>
      <c r="C12" s="18">
        <v>0</v>
      </c>
      <c r="D12" s="18">
        <v>0</v>
      </c>
      <c r="E12" s="18">
        <v>8.9628999999999994</v>
      </c>
      <c r="F12" s="18">
        <v>11.7857</v>
      </c>
    </row>
    <row r="13" spans="1:6" x14ac:dyDescent="0.25">
      <c r="A13" s="33">
        <v>0.8666666666666667</v>
      </c>
      <c r="B13" s="18">
        <v>0</v>
      </c>
      <c r="C13" s="18">
        <v>0</v>
      </c>
      <c r="D13" s="18">
        <v>1.6928000000000001</v>
      </c>
      <c r="E13" s="18">
        <v>40.588200000000001</v>
      </c>
      <c r="F13" s="18">
        <v>35.5426</v>
      </c>
    </row>
    <row r="14" spans="1:6" x14ac:dyDescent="0.25">
      <c r="A14" s="33">
        <v>0.95833333333333337</v>
      </c>
      <c r="B14" s="18">
        <v>0</v>
      </c>
      <c r="C14" s="18">
        <v>0</v>
      </c>
      <c r="D14" s="18">
        <v>1.744</v>
      </c>
      <c r="E14" s="18">
        <v>19.5001</v>
      </c>
      <c r="F14" s="18">
        <v>51.407899999999998</v>
      </c>
    </row>
    <row r="16" spans="1:6" x14ac:dyDescent="0.25">
      <c r="A16" s="32" t="s">
        <v>25</v>
      </c>
    </row>
    <row r="17" spans="1:8" x14ac:dyDescent="0.25">
      <c r="B17" s="18">
        <v>0</v>
      </c>
      <c r="C17" s="18">
        <v>24</v>
      </c>
      <c r="D17" s="18">
        <v>48</v>
      </c>
      <c r="E17" s="18">
        <v>96</v>
      </c>
      <c r="F17" s="18">
        <v>144</v>
      </c>
    </row>
    <row r="18" spans="1:8" x14ac:dyDescent="0.25">
      <c r="A18" s="33">
        <v>4.1666666666666664E-2</v>
      </c>
      <c r="B18" s="18">
        <v>0</v>
      </c>
      <c r="C18" s="18">
        <v>0</v>
      </c>
      <c r="D18" s="18">
        <v>25.692</v>
      </c>
      <c r="E18" s="18">
        <v>30.615600000000001</v>
      </c>
      <c r="F18" s="18">
        <v>43.159100000000002</v>
      </c>
    </row>
    <row r="19" spans="1:8" x14ac:dyDescent="0.25">
      <c r="A19" s="33">
        <v>0.13333333333333333</v>
      </c>
      <c r="B19" s="18">
        <v>0</v>
      </c>
      <c r="C19" s="18">
        <v>0</v>
      </c>
      <c r="D19" s="18">
        <v>26.438400000000001</v>
      </c>
      <c r="E19" s="18">
        <v>28.880299999999998</v>
      </c>
      <c r="F19" s="18">
        <v>42.316200000000002</v>
      </c>
    </row>
    <row r="20" spans="1:8" x14ac:dyDescent="0.25">
      <c r="A20" s="33">
        <v>0.22500000000000001</v>
      </c>
      <c r="B20" s="18">
        <v>0</v>
      </c>
      <c r="C20" s="18">
        <v>0</v>
      </c>
      <c r="D20" s="18">
        <v>19.607600000000001</v>
      </c>
      <c r="E20" s="18">
        <v>15.7834</v>
      </c>
      <c r="F20" s="18">
        <v>22.726500000000001</v>
      </c>
    </row>
    <row r="21" spans="1:8" x14ac:dyDescent="0.25">
      <c r="A21" s="33">
        <v>0.31666666666666665</v>
      </c>
      <c r="B21" s="18">
        <v>0</v>
      </c>
      <c r="C21" s="18">
        <v>0</v>
      </c>
      <c r="D21" s="18">
        <v>10.171200000000001</v>
      </c>
      <c r="E21" s="18">
        <v>10.9983</v>
      </c>
      <c r="F21" s="18">
        <v>13.4594</v>
      </c>
    </row>
    <row r="22" spans="1:8" x14ac:dyDescent="0.25">
      <c r="A22" s="33">
        <v>0.40833333333333333</v>
      </c>
      <c r="B22" s="18">
        <v>0</v>
      </c>
      <c r="C22" s="18">
        <v>0</v>
      </c>
      <c r="D22" s="18">
        <v>4.4396000000000004</v>
      </c>
      <c r="E22" s="18">
        <v>15.1074</v>
      </c>
      <c r="F22" s="18"/>
    </row>
    <row r="23" spans="1:8" x14ac:dyDescent="0.25">
      <c r="A23" s="33">
        <v>0.5</v>
      </c>
      <c r="B23" s="18">
        <v>0</v>
      </c>
      <c r="C23" s="18">
        <v>0</v>
      </c>
      <c r="D23" s="18">
        <v>1.5</v>
      </c>
      <c r="E23" s="18">
        <v>15.1214</v>
      </c>
      <c r="F23" s="18">
        <v>17.654</v>
      </c>
    </row>
    <row r="24" spans="1:8" x14ac:dyDescent="0.25">
      <c r="A24" s="33">
        <v>0.59166666666666667</v>
      </c>
      <c r="B24" s="18">
        <v>0</v>
      </c>
      <c r="C24" s="18">
        <v>0</v>
      </c>
      <c r="D24" s="18">
        <v>0.23680000000000001</v>
      </c>
      <c r="E24" s="18">
        <v>17.414000000000001</v>
      </c>
      <c r="F24" s="18">
        <v>22.388100000000001</v>
      </c>
    </row>
    <row r="25" spans="1:8" x14ac:dyDescent="0.25">
      <c r="A25" s="33">
        <v>0.68333333333333335</v>
      </c>
      <c r="B25" s="18">
        <v>0</v>
      </c>
      <c r="C25" s="18">
        <v>0</v>
      </c>
      <c r="D25" s="18">
        <v>0</v>
      </c>
      <c r="E25" s="18">
        <v>16.901399999999999</v>
      </c>
      <c r="F25" s="18">
        <v>17.285799999999998</v>
      </c>
    </row>
    <row r="26" spans="1:8" x14ac:dyDescent="0.25">
      <c r="A26" s="33">
        <v>0.77500000000000002</v>
      </c>
      <c r="B26" s="18">
        <v>0</v>
      </c>
      <c r="C26" s="18">
        <v>0</v>
      </c>
      <c r="D26" s="18">
        <v>0</v>
      </c>
      <c r="E26" s="18">
        <v>15.585599999999999</v>
      </c>
      <c r="F26" s="18">
        <v>16.7349</v>
      </c>
    </row>
    <row r="27" spans="1:8" x14ac:dyDescent="0.25">
      <c r="A27" s="33">
        <v>0.8666666666666667</v>
      </c>
      <c r="B27" s="18">
        <v>0</v>
      </c>
      <c r="C27" s="18">
        <v>0</v>
      </c>
      <c r="D27" s="18">
        <v>0</v>
      </c>
      <c r="E27" s="18">
        <v>23.687899999999999</v>
      </c>
      <c r="F27" s="18">
        <v>27.528300000000002</v>
      </c>
    </row>
    <row r="28" spans="1:8" x14ac:dyDescent="0.25">
      <c r="A28" s="33">
        <v>0.95833333333333337</v>
      </c>
      <c r="B28" s="18">
        <v>0</v>
      </c>
      <c r="C28" s="18">
        <v>0</v>
      </c>
      <c r="D28" s="18">
        <v>0.29520000000000002</v>
      </c>
      <c r="E28" s="18">
        <v>21.677900000000001</v>
      </c>
      <c r="F28" s="18">
        <v>49.495399999999997</v>
      </c>
    </row>
    <row r="30" spans="1:8" x14ac:dyDescent="0.25">
      <c r="A30" s="32" t="s">
        <v>39</v>
      </c>
    </row>
    <row r="31" spans="1:8" x14ac:dyDescent="0.25">
      <c r="A31" s="32" t="s">
        <v>24</v>
      </c>
    </row>
    <row r="32" spans="1:8" x14ac:dyDescent="0.25">
      <c r="A32" s="18"/>
      <c r="B32" s="18">
        <v>0</v>
      </c>
      <c r="C32" s="18">
        <v>24</v>
      </c>
      <c r="D32" s="18">
        <v>48</v>
      </c>
      <c r="E32" s="18">
        <v>72</v>
      </c>
      <c r="F32" s="18">
        <v>96</v>
      </c>
      <c r="G32" s="18">
        <v>120</v>
      </c>
      <c r="H32" s="18">
        <v>144</v>
      </c>
    </row>
    <row r="33" spans="1:8" x14ac:dyDescent="0.25">
      <c r="A33" s="18">
        <v>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x14ac:dyDescent="0.25">
      <c r="A34" s="18">
        <v>0.22500000000000001</v>
      </c>
      <c r="B34" s="18">
        <v>11</v>
      </c>
      <c r="C34" s="18">
        <v>9.5</v>
      </c>
      <c r="D34" s="18">
        <v>5.7</v>
      </c>
      <c r="E34" s="18">
        <v>7.3</v>
      </c>
      <c r="F34" s="18">
        <v>8.8000000000000007</v>
      </c>
      <c r="G34" s="18">
        <v>9.1999999999999993</v>
      </c>
      <c r="H34" s="18">
        <v>10.4</v>
      </c>
    </row>
    <row r="35" spans="1:8" x14ac:dyDescent="0.25">
      <c r="A35" s="18">
        <v>0.40833333333333333</v>
      </c>
      <c r="B35" s="18">
        <v>23.7</v>
      </c>
      <c r="C35" s="18">
        <v>25</v>
      </c>
      <c r="D35" s="18">
        <v>16.7</v>
      </c>
      <c r="E35" s="18">
        <v>18.600000000000001</v>
      </c>
      <c r="F35" s="18">
        <v>20.100000000000001</v>
      </c>
      <c r="G35" s="18">
        <v>22.2</v>
      </c>
      <c r="H35" s="18">
        <v>25.1</v>
      </c>
    </row>
    <row r="36" spans="1:8" x14ac:dyDescent="0.25">
      <c r="A36" s="18">
        <v>0.5</v>
      </c>
      <c r="B36" s="18">
        <v>30.1</v>
      </c>
      <c r="C36" s="18">
        <v>31.6</v>
      </c>
      <c r="D36" s="18">
        <v>25.2</v>
      </c>
      <c r="E36" s="18">
        <v>26.2</v>
      </c>
      <c r="F36" s="18">
        <v>27.5</v>
      </c>
      <c r="G36" s="18">
        <v>29.8</v>
      </c>
      <c r="H36" s="18">
        <v>32.700000000000003</v>
      </c>
    </row>
    <row r="37" spans="1:8" x14ac:dyDescent="0.25">
      <c r="A37" s="18">
        <v>0.59166666666666667</v>
      </c>
      <c r="B37" s="18">
        <v>36.200000000000003</v>
      </c>
      <c r="C37" s="18">
        <v>39.6</v>
      </c>
      <c r="D37" s="18">
        <v>35.4</v>
      </c>
      <c r="E37" s="18">
        <v>35.1</v>
      </c>
      <c r="F37" s="18">
        <v>35.700000000000003</v>
      </c>
      <c r="G37" s="18">
        <v>37.700000000000003</v>
      </c>
      <c r="H37" s="18">
        <v>40</v>
      </c>
    </row>
    <row r="38" spans="1:8" x14ac:dyDescent="0.25">
      <c r="A38" s="18">
        <v>0.77500000000000002</v>
      </c>
      <c r="B38" s="18">
        <v>47.9</v>
      </c>
      <c r="C38" s="18">
        <v>51.2</v>
      </c>
      <c r="D38" s="18">
        <v>53</v>
      </c>
      <c r="E38" s="18">
        <v>48.6</v>
      </c>
      <c r="F38" s="18">
        <v>50.2</v>
      </c>
      <c r="G38" s="18">
        <v>50.8</v>
      </c>
      <c r="H38" s="18">
        <v>51.6</v>
      </c>
    </row>
    <row r="39" spans="1:8" x14ac:dyDescent="0.25">
      <c r="A39" s="18">
        <v>0.8666666666666667</v>
      </c>
      <c r="B39" s="18">
        <v>53.3</v>
      </c>
      <c r="C39" s="18">
        <v>56.8</v>
      </c>
      <c r="D39" s="18">
        <v>56.3</v>
      </c>
      <c r="E39" s="18">
        <v>55.9</v>
      </c>
      <c r="F39" s="18">
        <v>56</v>
      </c>
      <c r="G39" s="18">
        <v>55.7</v>
      </c>
      <c r="H39" s="18">
        <v>56</v>
      </c>
    </row>
    <row r="40" spans="1:8" x14ac:dyDescent="0.25">
      <c r="A40" s="18">
        <v>1</v>
      </c>
      <c r="B40" s="18">
        <v>59.7</v>
      </c>
      <c r="C40" s="18">
        <v>60</v>
      </c>
      <c r="D40" s="18">
        <v>60</v>
      </c>
      <c r="E40" s="18">
        <v>60</v>
      </c>
      <c r="F40" s="18">
        <v>60</v>
      </c>
      <c r="G40" s="18">
        <v>60</v>
      </c>
      <c r="H40" s="18">
        <v>60</v>
      </c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32" t="s">
        <v>25</v>
      </c>
    </row>
    <row r="43" spans="1:8" x14ac:dyDescent="0.25">
      <c r="A43" s="18"/>
      <c r="B43" s="18">
        <v>0</v>
      </c>
      <c r="C43" s="18">
        <v>24</v>
      </c>
      <c r="D43" s="18">
        <v>48</v>
      </c>
      <c r="E43" s="18">
        <v>72</v>
      </c>
      <c r="F43" s="18">
        <v>96</v>
      </c>
      <c r="G43" s="18">
        <v>120</v>
      </c>
      <c r="H43" s="18">
        <v>144</v>
      </c>
    </row>
    <row r="44" spans="1:8" x14ac:dyDescent="0.25">
      <c r="A44" s="18">
        <v>0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</row>
    <row r="45" spans="1:8" x14ac:dyDescent="0.25">
      <c r="A45" s="18">
        <v>0.22500000000000001</v>
      </c>
      <c r="B45" s="18">
        <v>11.1</v>
      </c>
      <c r="C45" s="18">
        <v>8.1999999999999993</v>
      </c>
      <c r="D45" s="18">
        <v>6.4</v>
      </c>
      <c r="E45" s="18">
        <v>8.8000000000000007</v>
      </c>
      <c r="F45" s="18">
        <v>9.1999999999999993</v>
      </c>
      <c r="G45" s="18">
        <v>9.3000000000000007</v>
      </c>
      <c r="H45" s="18">
        <v>10</v>
      </c>
    </row>
    <row r="46" spans="1:8" x14ac:dyDescent="0.25">
      <c r="A46" s="18">
        <v>0.40833333333333333</v>
      </c>
      <c r="B46" s="18">
        <v>24.1</v>
      </c>
      <c r="C46" s="18">
        <v>23.1</v>
      </c>
      <c r="D46" s="18">
        <v>16.600000000000001</v>
      </c>
      <c r="E46" s="18">
        <v>20.2</v>
      </c>
      <c r="F46" s="18">
        <v>24.1</v>
      </c>
      <c r="G46" s="18">
        <v>22.6</v>
      </c>
      <c r="H46" s="18">
        <v>24</v>
      </c>
    </row>
    <row r="47" spans="1:8" x14ac:dyDescent="0.25">
      <c r="A47" s="18">
        <v>0.5</v>
      </c>
      <c r="B47" s="18">
        <v>30.2</v>
      </c>
      <c r="C47" s="18">
        <v>29.3</v>
      </c>
      <c r="D47" s="18">
        <v>23.2</v>
      </c>
      <c r="E47" s="18">
        <v>26.7</v>
      </c>
      <c r="F47" s="18">
        <v>30.6</v>
      </c>
      <c r="G47" s="18">
        <v>29.8</v>
      </c>
      <c r="H47" s="18">
        <v>31.5</v>
      </c>
    </row>
    <row r="48" spans="1:8" x14ac:dyDescent="0.25">
      <c r="A48" s="18">
        <v>0.59166666666666667</v>
      </c>
      <c r="B48" s="18">
        <v>35.9</v>
      </c>
      <c r="C48" s="18">
        <v>35.6</v>
      </c>
      <c r="D48" s="18">
        <v>31.2</v>
      </c>
      <c r="E48" s="18">
        <v>35.200000000000003</v>
      </c>
      <c r="F48" s="18">
        <v>37.4</v>
      </c>
      <c r="G48" s="18">
        <v>37.799999999999997</v>
      </c>
      <c r="H48" s="18">
        <v>37.799999999999997</v>
      </c>
    </row>
    <row r="49" spans="1:8" x14ac:dyDescent="0.25">
      <c r="A49" s="18">
        <v>0.77500000000000002</v>
      </c>
      <c r="B49" s="18">
        <v>48</v>
      </c>
      <c r="C49" s="18">
        <v>49.4</v>
      </c>
      <c r="D49" s="18">
        <v>48.6</v>
      </c>
      <c r="E49" s="18">
        <v>50.6</v>
      </c>
      <c r="F49" s="18">
        <v>52</v>
      </c>
      <c r="G49" s="18">
        <v>51.8</v>
      </c>
      <c r="H49" s="18">
        <v>48.6</v>
      </c>
    </row>
    <row r="50" spans="1:8" x14ac:dyDescent="0.25">
      <c r="A50" s="18">
        <v>0.8666666666666667</v>
      </c>
      <c r="B50" s="18">
        <v>53.9</v>
      </c>
      <c r="C50" s="18">
        <v>55.1</v>
      </c>
      <c r="D50" s="18">
        <v>55.3</v>
      </c>
      <c r="E50" s="18">
        <v>55.8</v>
      </c>
      <c r="F50" s="18">
        <v>55.3</v>
      </c>
      <c r="G50" s="18">
        <v>55.1</v>
      </c>
      <c r="H50" s="18">
        <v>52.5</v>
      </c>
    </row>
    <row r="51" spans="1:8" x14ac:dyDescent="0.25">
      <c r="A51" s="18">
        <v>1</v>
      </c>
      <c r="B51" s="18">
        <v>60</v>
      </c>
      <c r="C51" s="18">
        <v>60.1</v>
      </c>
      <c r="D51" s="18">
        <v>60</v>
      </c>
      <c r="E51" s="18">
        <v>60</v>
      </c>
      <c r="F51" s="18">
        <v>60</v>
      </c>
      <c r="G51" s="18">
        <v>60</v>
      </c>
      <c r="H51" s="18">
        <v>60</v>
      </c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32" t="s">
        <v>42</v>
      </c>
    </row>
    <row r="54" spans="1:8" x14ac:dyDescent="0.25">
      <c r="A54" s="32" t="s">
        <v>24</v>
      </c>
    </row>
    <row r="55" spans="1:8" x14ac:dyDescent="0.25">
      <c r="B55" s="18" t="s">
        <v>66</v>
      </c>
      <c r="C55" s="18" t="s">
        <v>56</v>
      </c>
      <c r="D55" s="18" t="s">
        <v>57</v>
      </c>
      <c r="E55" s="18" t="s">
        <v>58</v>
      </c>
      <c r="F55" s="18" t="s">
        <v>59</v>
      </c>
    </row>
    <row r="56" spans="1:8" x14ac:dyDescent="0.25">
      <c r="A56" s="33">
        <v>4.1666666666666664E-2</v>
      </c>
      <c r="B56" s="18">
        <v>9.5</v>
      </c>
      <c r="C56" s="18">
        <v>3.2</v>
      </c>
      <c r="D56" s="18">
        <v>3.7</v>
      </c>
      <c r="E56" s="18">
        <v>3</v>
      </c>
      <c r="F56" s="18">
        <v>11</v>
      </c>
    </row>
    <row r="57" spans="1:8" x14ac:dyDescent="0.25">
      <c r="A57" s="33">
        <v>0.13333333333333333</v>
      </c>
      <c r="B57" s="18">
        <v>9.9</v>
      </c>
      <c r="C57" s="18">
        <v>11.5</v>
      </c>
      <c r="D57" s="18">
        <v>9.9</v>
      </c>
      <c r="E57" s="18">
        <v>10.7</v>
      </c>
      <c r="F57" s="18">
        <v>11.4</v>
      </c>
    </row>
    <row r="58" spans="1:8" x14ac:dyDescent="0.25">
      <c r="A58" s="33">
        <v>0.22500000000000001</v>
      </c>
      <c r="B58" s="18">
        <v>10</v>
      </c>
      <c r="C58" s="18">
        <v>10.5</v>
      </c>
      <c r="D58" s="18">
        <v>10.199999999999999</v>
      </c>
      <c r="E58" s="18">
        <v>9.8000000000000007</v>
      </c>
      <c r="F58" s="18">
        <v>10.4</v>
      </c>
    </row>
    <row r="59" spans="1:8" x14ac:dyDescent="0.25">
      <c r="A59" s="33">
        <v>0.31666666666666665</v>
      </c>
      <c r="B59" s="18">
        <v>10</v>
      </c>
      <c r="C59" s="18">
        <v>10.1</v>
      </c>
      <c r="D59" s="18">
        <v>10.1</v>
      </c>
      <c r="E59" s="18">
        <v>9.8000000000000007</v>
      </c>
      <c r="F59" s="18">
        <v>9.6999999999999993</v>
      </c>
    </row>
    <row r="60" spans="1:8" x14ac:dyDescent="0.25">
      <c r="A60" s="33">
        <v>0.40833333333333333</v>
      </c>
      <c r="B60" s="18">
        <v>9.9</v>
      </c>
      <c r="C60" s="18">
        <v>10.1</v>
      </c>
      <c r="D60" s="18">
        <v>10.199999999999999</v>
      </c>
      <c r="E60" s="18">
        <v>9.8000000000000007</v>
      </c>
      <c r="F60" s="18">
        <v>9.4</v>
      </c>
    </row>
    <row r="61" spans="1:8" x14ac:dyDescent="0.25">
      <c r="A61" s="33">
        <v>0.5</v>
      </c>
      <c r="B61" s="18">
        <v>9.8000000000000007</v>
      </c>
      <c r="C61" s="18">
        <v>10</v>
      </c>
      <c r="D61" s="18">
        <v>10.199999999999999</v>
      </c>
      <c r="E61" s="18">
        <v>9.8000000000000007</v>
      </c>
      <c r="F61" s="18">
        <v>9.8000000000000007</v>
      </c>
    </row>
    <row r="62" spans="1:8" x14ac:dyDescent="0.25">
      <c r="A62" s="33">
        <v>0.59166666666666667</v>
      </c>
      <c r="B62" s="18">
        <v>9.6</v>
      </c>
      <c r="C62" s="18">
        <v>10</v>
      </c>
      <c r="D62" s="18">
        <v>10.199999999999999</v>
      </c>
      <c r="E62" s="18">
        <v>9.8000000000000007</v>
      </c>
      <c r="F62" s="18">
        <v>9.9</v>
      </c>
    </row>
    <row r="63" spans="1:8" x14ac:dyDescent="0.25">
      <c r="A63" s="33">
        <v>0.68333333333333335</v>
      </c>
      <c r="B63" s="18">
        <v>9.9</v>
      </c>
      <c r="C63" s="18">
        <v>9.6999999999999993</v>
      </c>
      <c r="D63" s="18">
        <v>10.199999999999999</v>
      </c>
      <c r="E63" s="18">
        <v>9.9</v>
      </c>
      <c r="F63" s="18">
        <v>10.1</v>
      </c>
    </row>
    <row r="64" spans="1:8" x14ac:dyDescent="0.25">
      <c r="A64" s="33">
        <v>0.77500000000000002</v>
      </c>
      <c r="B64" s="18">
        <v>9.9</v>
      </c>
      <c r="C64" s="18">
        <v>9.6</v>
      </c>
      <c r="D64" s="18">
        <v>9.8000000000000007</v>
      </c>
      <c r="E64" s="18">
        <v>9.8000000000000007</v>
      </c>
      <c r="F64" s="18">
        <v>10.1</v>
      </c>
    </row>
    <row r="65" spans="1:6" x14ac:dyDescent="0.25">
      <c r="A65" s="33">
        <v>0.8666666666666667</v>
      </c>
      <c r="B65" s="18">
        <v>9.8000000000000007</v>
      </c>
      <c r="C65" s="18">
        <v>2.8</v>
      </c>
      <c r="D65" s="18">
        <v>5.0999999999999996</v>
      </c>
      <c r="E65" s="18">
        <v>7</v>
      </c>
      <c r="F65" s="18">
        <v>7.8</v>
      </c>
    </row>
    <row r="66" spans="1:6" x14ac:dyDescent="0.25">
      <c r="A66" s="33">
        <v>0.95833333333333337</v>
      </c>
      <c r="B66" s="18">
        <v>9.6999999999999993</v>
      </c>
      <c r="C66" s="18">
        <v>2.9</v>
      </c>
      <c r="D66" s="18">
        <v>4.7</v>
      </c>
      <c r="E66" s="18">
        <v>7.4</v>
      </c>
      <c r="F66" s="18">
        <v>3.1</v>
      </c>
    </row>
    <row r="67" spans="1:6" x14ac:dyDescent="0.25">
      <c r="A67" s="18" t="s">
        <v>73</v>
      </c>
      <c r="B67" s="18">
        <v>7.8</v>
      </c>
      <c r="C67" s="18">
        <v>5.6</v>
      </c>
      <c r="D67" s="18">
        <v>6.8</v>
      </c>
      <c r="E67" s="18"/>
      <c r="F67" s="18"/>
    </row>
    <row r="69" spans="1:6" x14ac:dyDescent="0.25">
      <c r="A69" s="32" t="s">
        <v>25</v>
      </c>
    </row>
    <row r="70" spans="1:6" x14ac:dyDescent="0.25">
      <c r="B70" s="18" t="s">
        <v>66</v>
      </c>
      <c r="C70" s="18" t="s">
        <v>56</v>
      </c>
      <c r="D70" s="18" t="s">
        <v>57</v>
      </c>
      <c r="E70" s="18" t="s">
        <v>58</v>
      </c>
      <c r="F70" s="18" t="s">
        <v>59</v>
      </c>
    </row>
    <row r="71" spans="1:6" x14ac:dyDescent="0.25">
      <c r="A71" s="33">
        <v>4.1666666666666664E-2</v>
      </c>
      <c r="B71" s="18">
        <v>8.6999999999999993</v>
      </c>
      <c r="C71" s="18">
        <v>3.1</v>
      </c>
      <c r="D71" s="18">
        <v>3.6</v>
      </c>
      <c r="E71" s="18">
        <v>3.5</v>
      </c>
      <c r="F71" s="18">
        <v>11</v>
      </c>
    </row>
    <row r="72" spans="1:6" x14ac:dyDescent="0.25">
      <c r="A72" s="33">
        <v>0.13333333333333333</v>
      </c>
      <c r="B72" s="18">
        <v>9.9</v>
      </c>
      <c r="C72" s="18">
        <v>11.2</v>
      </c>
      <c r="D72" s="18">
        <v>9.4</v>
      </c>
      <c r="E72" s="18">
        <v>11.4</v>
      </c>
      <c r="F72" s="18">
        <v>11.3</v>
      </c>
    </row>
    <row r="73" spans="1:6" x14ac:dyDescent="0.25">
      <c r="A73" s="33">
        <v>0.22500000000000001</v>
      </c>
      <c r="B73" s="18">
        <v>10</v>
      </c>
      <c r="C73" s="18">
        <v>10.8</v>
      </c>
      <c r="D73" s="18">
        <v>10.1</v>
      </c>
      <c r="E73" s="18">
        <v>11</v>
      </c>
      <c r="F73" s="18">
        <v>11.1</v>
      </c>
    </row>
    <row r="74" spans="1:6" x14ac:dyDescent="0.25">
      <c r="A74" s="33">
        <v>0.31666666666666665</v>
      </c>
      <c r="B74" s="18">
        <v>10</v>
      </c>
      <c r="C74" s="18">
        <v>10.3</v>
      </c>
      <c r="D74" s="18">
        <v>10.199999999999999</v>
      </c>
      <c r="E74" s="18">
        <v>10.3</v>
      </c>
      <c r="F74" s="18">
        <v>10.4</v>
      </c>
    </row>
    <row r="75" spans="1:6" x14ac:dyDescent="0.25">
      <c r="A75" s="33">
        <v>0.40833333333333333</v>
      </c>
      <c r="B75" s="18">
        <v>9.9</v>
      </c>
      <c r="C75" s="18">
        <v>10</v>
      </c>
      <c r="D75" s="18">
        <v>10.199999999999999</v>
      </c>
      <c r="E75" s="18">
        <v>9.9</v>
      </c>
      <c r="F75" s="18">
        <v>10</v>
      </c>
    </row>
    <row r="76" spans="1:6" x14ac:dyDescent="0.25">
      <c r="A76" s="33">
        <v>0.5</v>
      </c>
      <c r="B76" s="18">
        <v>9.8000000000000007</v>
      </c>
      <c r="C76" s="18">
        <v>9.9</v>
      </c>
      <c r="D76" s="18">
        <v>10.199999999999999</v>
      </c>
      <c r="E76" s="18">
        <v>9.9</v>
      </c>
      <c r="F76" s="18">
        <v>10</v>
      </c>
    </row>
    <row r="77" spans="1:6" x14ac:dyDescent="0.25">
      <c r="A77" s="33">
        <v>0.59166666666666667</v>
      </c>
      <c r="B77" s="18">
        <v>9.8000000000000007</v>
      </c>
      <c r="C77" s="18">
        <v>10</v>
      </c>
      <c r="D77" s="18">
        <v>10.3</v>
      </c>
      <c r="E77" s="18">
        <v>9.9</v>
      </c>
      <c r="F77" s="18">
        <v>10.1</v>
      </c>
    </row>
    <row r="78" spans="1:6" x14ac:dyDescent="0.25">
      <c r="A78" s="33">
        <v>0.68333333333333335</v>
      </c>
      <c r="B78" s="18">
        <v>9.9</v>
      </c>
      <c r="C78" s="18">
        <v>9.9</v>
      </c>
      <c r="D78" s="18">
        <v>10.4</v>
      </c>
      <c r="E78" s="18">
        <v>10</v>
      </c>
      <c r="F78" s="18">
        <v>10.1</v>
      </c>
    </row>
    <row r="79" spans="1:6" x14ac:dyDescent="0.25">
      <c r="A79" s="33">
        <v>0.77500000000000002</v>
      </c>
      <c r="B79" s="18">
        <v>9.9</v>
      </c>
      <c r="C79" s="18">
        <v>9.8000000000000007</v>
      </c>
      <c r="D79" s="18">
        <v>10.4</v>
      </c>
      <c r="E79" s="18">
        <v>10.1</v>
      </c>
      <c r="F79" s="18">
        <v>10.1</v>
      </c>
    </row>
    <row r="80" spans="1:6" x14ac:dyDescent="0.25">
      <c r="A80" s="33">
        <v>0.8666666666666667</v>
      </c>
      <c r="B80" s="18">
        <v>9.9</v>
      </c>
      <c r="C80" s="18">
        <v>4.7</v>
      </c>
      <c r="D80" s="18">
        <v>10.199999999999999</v>
      </c>
      <c r="E80" s="18">
        <v>10.199999999999999</v>
      </c>
      <c r="F80" s="18">
        <v>10.5</v>
      </c>
    </row>
    <row r="81" spans="1:6" x14ac:dyDescent="0.25">
      <c r="A81" s="33">
        <v>0.95833333333333337</v>
      </c>
      <c r="B81" s="18">
        <v>3.8</v>
      </c>
      <c r="C81" s="18">
        <v>11.9</v>
      </c>
      <c r="D81" s="18">
        <v>11.2</v>
      </c>
      <c r="E81" s="18">
        <v>10.6</v>
      </c>
      <c r="F81" s="18">
        <v>9.4</v>
      </c>
    </row>
    <row r="82" spans="1:6" x14ac:dyDescent="0.25">
      <c r="A82" s="18" t="s">
        <v>73</v>
      </c>
      <c r="B82" s="18">
        <v>7.7</v>
      </c>
      <c r="C82" s="18">
        <v>8.15</v>
      </c>
      <c r="D82" s="18">
        <v>9.3000000000000007</v>
      </c>
      <c r="E82" s="18"/>
      <c r="F82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55" zoomScaleNormal="55" workbookViewId="0">
      <selection activeCell="K15" sqref="K15"/>
    </sheetView>
  </sheetViews>
  <sheetFormatPr defaultRowHeight="15" x14ac:dyDescent="0.25"/>
  <cols>
    <col min="1" max="16384" width="9.140625" style="32"/>
  </cols>
  <sheetData>
    <row r="1" spans="1:6" x14ac:dyDescent="0.25">
      <c r="A1" s="32" t="s">
        <v>26</v>
      </c>
    </row>
    <row r="2" spans="1:6" x14ac:dyDescent="0.25">
      <c r="A2" s="32" t="s">
        <v>24</v>
      </c>
    </row>
    <row r="3" spans="1:6" x14ac:dyDescent="0.25">
      <c r="A3" s="18"/>
      <c r="B3" s="18">
        <v>0</v>
      </c>
      <c r="C3" s="18">
        <v>24</v>
      </c>
      <c r="D3" s="18">
        <v>48</v>
      </c>
      <c r="E3" s="18">
        <v>96</v>
      </c>
      <c r="F3" s="18">
        <v>144</v>
      </c>
    </row>
    <row r="4" spans="1:6" x14ac:dyDescent="0.25">
      <c r="A4" s="26">
        <v>4.1666666666666664E-2</v>
      </c>
      <c r="B4" s="18">
        <v>0</v>
      </c>
      <c r="C4" s="18">
        <v>0</v>
      </c>
      <c r="D4" s="18">
        <v>20.903600000000001</v>
      </c>
      <c r="E4" s="18">
        <v>24.9057</v>
      </c>
      <c r="F4" s="18">
        <v>26.694400000000002</v>
      </c>
    </row>
    <row r="5" spans="1:6" x14ac:dyDescent="0.25">
      <c r="A5" s="26">
        <v>0.17499999999999999</v>
      </c>
      <c r="B5" s="18">
        <v>0</v>
      </c>
      <c r="C5" s="18">
        <v>0</v>
      </c>
      <c r="D5" s="18">
        <v>13.84</v>
      </c>
      <c r="E5" s="18">
        <v>15.845000000000001</v>
      </c>
      <c r="F5" s="18">
        <v>19.993200000000002</v>
      </c>
    </row>
    <row r="6" spans="1:6" x14ac:dyDescent="0.25">
      <c r="A6" s="26">
        <v>0.26666666666666666</v>
      </c>
      <c r="B6" s="18">
        <v>0</v>
      </c>
      <c r="C6" s="18">
        <v>0</v>
      </c>
      <c r="D6" s="18">
        <v>13.3224</v>
      </c>
      <c r="E6" s="18"/>
      <c r="F6" s="18">
        <v>20.271000000000001</v>
      </c>
    </row>
    <row r="7" spans="1:6" x14ac:dyDescent="0.25">
      <c r="A7" s="26">
        <v>0.375</v>
      </c>
      <c r="B7" s="18">
        <v>0</v>
      </c>
      <c r="C7" s="18">
        <v>0</v>
      </c>
      <c r="D7" s="18">
        <v>9.6039999999999992</v>
      </c>
      <c r="E7" s="18">
        <v>16.353999999999999</v>
      </c>
      <c r="F7" s="18">
        <v>18.253799999999998</v>
      </c>
    </row>
    <row r="8" spans="1:6" x14ac:dyDescent="0.25">
      <c r="A8" s="26">
        <v>0.5</v>
      </c>
      <c r="B8" s="18">
        <v>0</v>
      </c>
      <c r="C8" s="18">
        <v>0</v>
      </c>
      <c r="D8" s="18">
        <v>7.5675999999999997</v>
      </c>
      <c r="E8" s="18">
        <v>15.3253</v>
      </c>
      <c r="F8" s="18">
        <v>19.8855</v>
      </c>
    </row>
    <row r="9" spans="1:6" x14ac:dyDescent="0.25">
      <c r="A9" s="26">
        <v>0.60833333333333328</v>
      </c>
      <c r="B9" s="18">
        <v>0</v>
      </c>
      <c r="C9" s="18">
        <v>0</v>
      </c>
      <c r="D9" s="18">
        <v>3.8395999999999999</v>
      </c>
      <c r="E9" s="18">
        <v>19.174399999999999</v>
      </c>
      <c r="F9" s="18">
        <v>21.691400000000002</v>
      </c>
    </row>
    <row r="10" spans="1:6" x14ac:dyDescent="0.25">
      <c r="A10" s="26">
        <v>0.72499999999999998</v>
      </c>
      <c r="B10" s="18">
        <v>0</v>
      </c>
      <c r="C10" s="18">
        <v>0</v>
      </c>
      <c r="D10" s="18">
        <v>0</v>
      </c>
      <c r="E10" s="18">
        <v>17.842400000000001</v>
      </c>
      <c r="F10" s="18">
        <v>18.505500000000001</v>
      </c>
    </row>
    <row r="11" spans="1:6" x14ac:dyDescent="0.25">
      <c r="A11" s="26">
        <v>0.81666666666666665</v>
      </c>
      <c r="B11" s="18">
        <v>0</v>
      </c>
      <c r="C11" s="18">
        <v>0</v>
      </c>
      <c r="D11" s="18">
        <v>0</v>
      </c>
      <c r="E11" s="18">
        <v>16.493400000000001</v>
      </c>
      <c r="F11" s="18">
        <v>17.8919</v>
      </c>
    </row>
    <row r="12" spans="1:6" x14ac:dyDescent="0.25">
      <c r="A12" s="26">
        <v>0.95833333333333337</v>
      </c>
      <c r="B12" s="18">
        <v>0</v>
      </c>
      <c r="C12" s="18">
        <v>0</v>
      </c>
      <c r="D12" s="18">
        <v>0.48559999999999998</v>
      </c>
      <c r="E12" s="18">
        <v>23.040299999999998</v>
      </c>
      <c r="F12" s="18">
        <v>52.567</v>
      </c>
    </row>
    <row r="13" spans="1:6" x14ac:dyDescent="0.25">
      <c r="A13" s="18" t="s">
        <v>73</v>
      </c>
      <c r="B13" s="18"/>
      <c r="C13" s="18"/>
      <c r="D13" s="18">
        <v>11.6036</v>
      </c>
      <c r="E13" s="18">
        <v>77.3827</v>
      </c>
      <c r="F13" s="18">
        <v>64.831699999999998</v>
      </c>
    </row>
    <row r="15" spans="1:6" x14ac:dyDescent="0.25">
      <c r="A15" s="32" t="s">
        <v>25</v>
      </c>
    </row>
    <row r="16" spans="1:6" x14ac:dyDescent="0.25">
      <c r="A16" s="18"/>
      <c r="B16" s="18">
        <v>0</v>
      </c>
      <c r="C16" s="18">
        <v>24</v>
      </c>
      <c r="D16" s="18">
        <v>48</v>
      </c>
      <c r="E16" s="18">
        <v>96</v>
      </c>
      <c r="F16" s="18">
        <v>144</v>
      </c>
    </row>
    <row r="17" spans="1:8" x14ac:dyDescent="0.25">
      <c r="A17" s="18">
        <v>4.1666666666666664E-2</v>
      </c>
      <c r="B17" s="18">
        <v>0</v>
      </c>
      <c r="C17" s="18">
        <v>0</v>
      </c>
      <c r="D17" s="18">
        <v>21.970400000000001</v>
      </c>
      <c r="E17" s="18">
        <v>25.171800000000001</v>
      </c>
      <c r="F17" s="18">
        <v>26.783200000000001</v>
      </c>
    </row>
    <row r="18" spans="1:8" x14ac:dyDescent="0.25">
      <c r="A18" s="18">
        <v>0.17499999999999999</v>
      </c>
      <c r="B18" s="18">
        <v>0</v>
      </c>
      <c r="C18" s="18">
        <v>0</v>
      </c>
      <c r="D18" s="18">
        <v>22.2576</v>
      </c>
      <c r="E18" s="18">
        <v>17.898599999999998</v>
      </c>
      <c r="F18" s="18">
        <v>23.75</v>
      </c>
    </row>
    <row r="19" spans="1:8" x14ac:dyDescent="0.25">
      <c r="A19" s="18">
        <v>0.26666666666666666</v>
      </c>
      <c r="B19" s="18">
        <v>0</v>
      </c>
      <c r="C19" s="18">
        <v>0</v>
      </c>
      <c r="D19" s="18">
        <v>13.3992</v>
      </c>
      <c r="E19" s="18">
        <v>17.017499999999998</v>
      </c>
      <c r="F19" s="18">
        <v>24.098800000000001</v>
      </c>
    </row>
    <row r="20" spans="1:8" x14ac:dyDescent="0.25">
      <c r="A20" s="18">
        <v>0.375</v>
      </c>
      <c r="B20" s="18">
        <v>0</v>
      </c>
      <c r="C20" s="18">
        <v>0</v>
      </c>
      <c r="D20" s="18">
        <v>9.6663999999999994</v>
      </c>
      <c r="E20" s="18">
        <v>17.959499999999998</v>
      </c>
      <c r="F20" s="18">
        <v>23.138999999999999</v>
      </c>
    </row>
    <row r="21" spans="1:8" x14ac:dyDescent="0.25">
      <c r="A21" s="18">
        <v>0.5</v>
      </c>
      <c r="B21" s="18">
        <v>0</v>
      </c>
      <c r="C21" s="18">
        <v>0</v>
      </c>
      <c r="D21" s="18">
        <v>5.0247999999999999</v>
      </c>
      <c r="E21" s="18">
        <v>17.832599999999999</v>
      </c>
      <c r="F21" s="18">
        <v>26.528400000000001</v>
      </c>
    </row>
    <row r="22" spans="1:8" x14ac:dyDescent="0.25">
      <c r="A22" s="18">
        <v>0.60833333333333328</v>
      </c>
      <c r="B22" s="18">
        <v>0</v>
      </c>
      <c r="C22" s="18">
        <v>0</v>
      </c>
      <c r="D22" s="18">
        <v>0.16120000000000001</v>
      </c>
      <c r="E22" s="18">
        <v>19.5959</v>
      </c>
      <c r="F22" s="18">
        <v>22.6432</v>
      </c>
    </row>
    <row r="23" spans="1:8" x14ac:dyDescent="0.25">
      <c r="A23" s="18">
        <v>0.72499999999999998</v>
      </c>
      <c r="B23" s="18">
        <v>0</v>
      </c>
      <c r="C23" s="18">
        <v>0</v>
      </c>
      <c r="D23" s="18">
        <v>0</v>
      </c>
      <c r="E23" s="18">
        <v>20.8428</v>
      </c>
      <c r="F23" s="18">
        <v>22.685300000000002</v>
      </c>
    </row>
    <row r="24" spans="1:8" x14ac:dyDescent="0.25">
      <c r="A24" s="18">
        <v>0.81666666666666665</v>
      </c>
      <c r="B24" s="18">
        <v>0</v>
      </c>
      <c r="C24" s="18">
        <v>0</v>
      </c>
      <c r="D24" s="18">
        <v>0</v>
      </c>
      <c r="E24" s="18">
        <v>21.208100000000002</v>
      </c>
      <c r="F24" s="18">
        <v>23.154800000000002</v>
      </c>
    </row>
    <row r="25" spans="1:8" x14ac:dyDescent="0.25">
      <c r="A25" s="18">
        <v>0.95833333333333337</v>
      </c>
      <c r="B25" s="18">
        <v>0</v>
      </c>
      <c r="C25" s="18">
        <v>0</v>
      </c>
      <c r="D25" s="18">
        <v>6.6083999999999996</v>
      </c>
      <c r="E25" s="18">
        <v>30.366399999999999</v>
      </c>
      <c r="F25" s="18">
        <v>62.005699999999997</v>
      </c>
    </row>
    <row r="26" spans="1:8" x14ac:dyDescent="0.25">
      <c r="A26" s="18" t="s">
        <v>73</v>
      </c>
      <c r="B26" s="18"/>
      <c r="C26" s="18"/>
      <c r="D26" s="18">
        <v>13.2087</v>
      </c>
      <c r="E26" s="18">
        <v>75.339100000000002</v>
      </c>
      <c r="F26" s="18">
        <v>66.3</v>
      </c>
    </row>
    <row r="28" spans="1:8" x14ac:dyDescent="0.25">
      <c r="A28" s="32" t="s">
        <v>39</v>
      </c>
    </row>
    <row r="29" spans="1:8" x14ac:dyDescent="0.25">
      <c r="A29" s="32" t="s">
        <v>24</v>
      </c>
    </row>
    <row r="30" spans="1:8" x14ac:dyDescent="0.25">
      <c r="A30" s="18"/>
      <c r="B30" s="18">
        <v>0</v>
      </c>
      <c r="C30" s="18">
        <v>24</v>
      </c>
      <c r="D30" s="18">
        <v>48</v>
      </c>
      <c r="E30" s="18">
        <v>72</v>
      </c>
      <c r="F30" s="18">
        <v>96</v>
      </c>
      <c r="G30" s="18">
        <v>120</v>
      </c>
      <c r="H30" s="18">
        <v>144</v>
      </c>
    </row>
    <row r="31" spans="1:8" x14ac:dyDescent="0.25">
      <c r="A31" s="18">
        <v>0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</row>
    <row r="32" spans="1:8" x14ac:dyDescent="0.25">
      <c r="A32" s="18">
        <v>0.17499999999999999</v>
      </c>
      <c r="B32" s="18">
        <v>9.1</v>
      </c>
      <c r="C32" s="18">
        <v>7.2</v>
      </c>
      <c r="D32" s="18">
        <v>9</v>
      </c>
      <c r="E32" s="18">
        <v>9.8000000000000007</v>
      </c>
      <c r="F32" s="18">
        <v>11.5</v>
      </c>
      <c r="G32" s="18">
        <v>13.8</v>
      </c>
      <c r="H32" s="18">
        <v>12.3</v>
      </c>
    </row>
    <row r="33" spans="1:8" x14ac:dyDescent="0.25">
      <c r="A33" s="18">
        <v>0.375</v>
      </c>
      <c r="B33" s="18">
        <v>23.1</v>
      </c>
      <c r="C33" s="18">
        <v>19.2</v>
      </c>
      <c r="D33" s="18">
        <v>22</v>
      </c>
      <c r="E33" s="18">
        <v>24.5</v>
      </c>
      <c r="F33" s="18">
        <v>26.2</v>
      </c>
      <c r="G33" s="18">
        <v>27.6</v>
      </c>
      <c r="H33" s="18">
        <v>26</v>
      </c>
    </row>
    <row r="34" spans="1:8" x14ac:dyDescent="0.25">
      <c r="A34" s="18">
        <v>0.5</v>
      </c>
      <c r="B34" s="18">
        <v>31.9</v>
      </c>
      <c r="C34" s="18">
        <v>28.3</v>
      </c>
      <c r="D34" s="18">
        <v>31</v>
      </c>
      <c r="E34" s="18">
        <v>33.200000000000003</v>
      </c>
      <c r="F34" s="18">
        <v>34.5</v>
      </c>
      <c r="G34" s="18">
        <v>35.299999999999997</v>
      </c>
      <c r="H34" s="18">
        <v>33.9</v>
      </c>
    </row>
    <row r="35" spans="1:8" x14ac:dyDescent="0.25">
      <c r="A35" s="18">
        <v>0.60833333333333328</v>
      </c>
      <c r="B35" s="18">
        <v>39.200000000000003</v>
      </c>
      <c r="C35" s="18">
        <v>38.4</v>
      </c>
      <c r="D35" s="18">
        <v>37.5</v>
      </c>
      <c r="E35" s="18">
        <v>40.299999999999997</v>
      </c>
      <c r="F35" s="18">
        <v>41</v>
      </c>
      <c r="G35" s="18">
        <v>41.3</v>
      </c>
      <c r="H35" s="18">
        <v>40.700000000000003</v>
      </c>
    </row>
    <row r="36" spans="1:8" x14ac:dyDescent="0.25">
      <c r="A36" s="18">
        <v>0.81666666666666665</v>
      </c>
      <c r="B36" s="18">
        <v>51.9</v>
      </c>
      <c r="C36" s="18">
        <v>52.9</v>
      </c>
      <c r="D36" s="18">
        <v>53.1</v>
      </c>
      <c r="E36" s="18">
        <v>53.9</v>
      </c>
      <c r="F36" s="18">
        <v>53</v>
      </c>
      <c r="G36" s="18">
        <v>52.3</v>
      </c>
      <c r="H36" s="18">
        <v>52</v>
      </c>
    </row>
    <row r="37" spans="1:8" x14ac:dyDescent="0.25">
      <c r="A37" s="18">
        <v>0.8666666666666667</v>
      </c>
      <c r="B37" s="18">
        <v>54.3</v>
      </c>
      <c r="C37" s="18">
        <v>55.5</v>
      </c>
      <c r="D37" s="18">
        <v>55.5</v>
      </c>
      <c r="E37" s="18">
        <v>55.9</v>
      </c>
      <c r="F37" s="18">
        <v>55</v>
      </c>
      <c r="G37" s="18">
        <v>54.7</v>
      </c>
      <c r="H37" s="18">
        <v>54.3</v>
      </c>
    </row>
    <row r="38" spans="1:8" x14ac:dyDescent="0.25">
      <c r="A38" s="18">
        <v>1</v>
      </c>
      <c r="B38" s="18">
        <v>59.6</v>
      </c>
      <c r="C38" s="18">
        <v>60.1</v>
      </c>
      <c r="D38" s="18">
        <v>60</v>
      </c>
      <c r="E38" s="18">
        <v>60</v>
      </c>
      <c r="F38" s="18">
        <v>60</v>
      </c>
      <c r="G38" s="18">
        <v>60</v>
      </c>
      <c r="H38" s="18">
        <v>60.1</v>
      </c>
    </row>
    <row r="40" spans="1:8" x14ac:dyDescent="0.25">
      <c r="A40" s="32" t="s">
        <v>25</v>
      </c>
    </row>
    <row r="41" spans="1:8" x14ac:dyDescent="0.25">
      <c r="A41" s="18"/>
      <c r="B41" s="18">
        <v>0</v>
      </c>
      <c r="C41" s="18">
        <v>24</v>
      </c>
      <c r="D41" s="18">
        <v>48</v>
      </c>
      <c r="E41" s="18">
        <v>72</v>
      </c>
      <c r="F41" s="18">
        <v>96</v>
      </c>
      <c r="G41" s="18">
        <v>120</v>
      </c>
      <c r="H41" s="18">
        <v>144</v>
      </c>
    </row>
    <row r="42" spans="1:8" x14ac:dyDescent="0.25">
      <c r="A42" s="18">
        <v>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</row>
    <row r="43" spans="1:8" x14ac:dyDescent="0.25">
      <c r="A43" s="18">
        <v>0.17499999999999999</v>
      </c>
      <c r="B43" s="18">
        <v>9.1999999999999993</v>
      </c>
      <c r="C43" s="18">
        <v>7.4</v>
      </c>
      <c r="D43" s="18">
        <v>7.8</v>
      </c>
      <c r="E43" s="18">
        <v>9.5</v>
      </c>
      <c r="F43" s="18">
        <v>12.1</v>
      </c>
      <c r="G43" s="18">
        <v>11.9</v>
      </c>
      <c r="H43" s="18">
        <v>11.8</v>
      </c>
    </row>
    <row r="44" spans="1:8" x14ac:dyDescent="0.25">
      <c r="A44" s="18">
        <v>0.375</v>
      </c>
      <c r="B44" s="18">
        <v>23.7</v>
      </c>
      <c r="C44" s="18">
        <v>19.5</v>
      </c>
      <c r="D44" s="18">
        <v>20.5</v>
      </c>
      <c r="E44" s="18">
        <v>24.7</v>
      </c>
      <c r="F44" s="18">
        <v>26.5</v>
      </c>
      <c r="G44" s="18">
        <v>26.1</v>
      </c>
      <c r="H44" s="18">
        <v>25.8</v>
      </c>
    </row>
    <row r="45" spans="1:8" x14ac:dyDescent="0.25">
      <c r="A45" s="18">
        <v>0.5</v>
      </c>
      <c r="B45" s="18">
        <v>28</v>
      </c>
      <c r="C45" s="18">
        <v>25.5</v>
      </c>
      <c r="D45" s="18">
        <v>26.6</v>
      </c>
      <c r="E45" s="18">
        <v>32.299999999999997</v>
      </c>
      <c r="F45" s="18">
        <v>33.6</v>
      </c>
      <c r="G45" s="18">
        <v>33</v>
      </c>
      <c r="H45" s="18">
        <v>33.299999999999997</v>
      </c>
    </row>
    <row r="46" spans="1:8" x14ac:dyDescent="0.25">
      <c r="A46" s="18">
        <v>0.60833333333333328</v>
      </c>
      <c r="B46" s="18">
        <v>39.1</v>
      </c>
      <c r="C46" s="18">
        <v>36.6</v>
      </c>
      <c r="D46" s="18">
        <v>34.1</v>
      </c>
      <c r="E46" s="18">
        <v>39.299999999999997</v>
      </c>
      <c r="F46" s="18">
        <v>40.5</v>
      </c>
      <c r="G46" s="18">
        <v>39.4</v>
      </c>
      <c r="H46" s="18">
        <v>40.6</v>
      </c>
    </row>
    <row r="47" spans="1:8" x14ac:dyDescent="0.25">
      <c r="A47" s="18">
        <v>0.81666666666666665</v>
      </c>
      <c r="B47" s="18">
        <v>51.9</v>
      </c>
      <c r="C47" s="18">
        <v>53.3</v>
      </c>
      <c r="D47" s="18">
        <v>51.6</v>
      </c>
      <c r="E47" s="18">
        <v>53.4</v>
      </c>
      <c r="F47" s="18">
        <v>52.1</v>
      </c>
      <c r="G47" s="18">
        <v>50.6</v>
      </c>
      <c r="H47" s="18">
        <v>51.8</v>
      </c>
    </row>
    <row r="48" spans="1:8" x14ac:dyDescent="0.25">
      <c r="A48" s="18">
        <v>0.8666666666666667</v>
      </c>
      <c r="B48" s="18">
        <v>53.7</v>
      </c>
      <c r="C48" s="18">
        <v>55.6</v>
      </c>
      <c r="D48" s="18">
        <v>54.7</v>
      </c>
      <c r="E48" s="18">
        <v>55.2</v>
      </c>
      <c r="F48" s="18">
        <v>53.7</v>
      </c>
      <c r="G48" s="18">
        <v>52.7</v>
      </c>
      <c r="H48" s="18">
        <v>53.5</v>
      </c>
    </row>
    <row r="49" spans="1:8" x14ac:dyDescent="0.25">
      <c r="A49" s="18">
        <v>1</v>
      </c>
      <c r="B49" s="18">
        <v>59.7</v>
      </c>
      <c r="C49" s="18">
        <v>60.2</v>
      </c>
      <c r="D49" s="18">
        <v>60.2</v>
      </c>
      <c r="E49" s="18">
        <v>60.2</v>
      </c>
      <c r="F49" s="18">
        <v>60.2</v>
      </c>
      <c r="G49" s="18">
        <v>60.2</v>
      </c>
      <c r="H49" s="18">
        <v>60.1</v>
      </c>
    </row>
    <row r="51" spans="1:8" x14ac:dyDescent="0.25">
      <c r="A51" s="32" t="s">
        <v>42</v>
      </c>
    </row>
    <row r="52" spans="1:8" x14ac:dyDescent="0.25">
      <c r="A52" s="32" t="s">
        <v>24</v>
      </c>
    </row>
    <row r="53" spans="1:8" x14ac:dyDescent="0.25">
      <c r="B53" s="18" t="s">
        <v>66</v>
      </c>
      <c r="C53" s="18" t="s">
        <v>56</v>
      </c>
      <c r="D53" s="18" t="s">
        <v>57</v>
      </c>
      <c r="E53" s="18" t="s">
        <v>58</v>
      </c>
      <c r="F53" s="18" t="s">
        <v>59</v>
      </c>
    </row>
    <row r="54" spans="1:8" x14ac:dyDescent="0.25">
      <c r="A54" s="26">
        <v>4.1666666666666664E-2</v>
      </c>
      <c r="B54" s="18">
        <v>8.3000000000000007</v>
      </c>
      <c r="C54" s="18">
        <v>2.7</v>
      </c>
      <c r="D54" s="18">
        <v>9.9</v>
      </c>
      <c r="E54" s="18">
        <v>10.9</v>
      </c>
      <c r="F54" s="18">
        <v>12</v>
      </c>
    </row>
    <row r="55" spans="1:8" x14ac:dyDescent="0.25">
      <c r="A55" s="26">
        <v>0.17499999999999999</v>
      </c>
      <c r="B55" s="18">
        <v>10</v>
      </c>
      <c r="C55" s="18">
        <v>11.51</v>
      </c>
      <c r="D55" s="18">
        <v>10</v>
      </c>
      <c r="E55" s="18">
        <v>11.5</v>
      </c>
      <c r="F55" s="18">
        <v>11.8</v>
      </c>
    </row>
    <row r="56" spans="1:8" x14ac:dyDescent="0.25">
      <c r="A56" s="26">
        <v>0.26666666666666666</v>
      </c>
      <c r="B56" s="18">
        <v>10</v>
      </c>
      <c r="C56" s="18">
        <v>11.5</v>
      </c>
      <c r="D56" s="18">
        <v>9.6999999999999993</v>
      </c>
      <c r="E56" s="18">
        <v>11.6</v>
      </c>
      <c r="F56" s="18">
        <v>11.9</v>
      </c>
    </row>
    <row r="57" spans="1:8" x14ac:dyDescent="0.25">
      <c r="A57" s="26">
        <v>0.375</v>
      </c>
      <c r="B57" s="18">
        <v>9.9</v>
      </c>
      <c r="C57" s="18">
        <v>11.4</v>
      </c>
      <c r="D57" s="18">
        <v>9.6999999999999993</v>
      </c>
      <c r="E57" s="18">
        <v>11.5</v>
      </c>
      <c r="F57" s="18">
        <v>11.9</v>
      </c>
    </row>
    <row r="58" spans="1:8" x14ac:dyDescent="0.25">
      <c r="A58" s="26">
        <v>0.5</v>
      </c>
      <c r="B58" s="18">
        <v>9.8000000000000007</v>
      </c>
      <c r="C58" s="18">
        <v>11.3</v>
      </c>
      <c r="D58" s="18">
        <v>9.9</v>
      </c>
      <c r="E58" s="18">
        <v>11.5</v>
      </c>
      <c r="F58" s="18">
        <v>11.8</v>
      </c>
    </row>
    <row r="59" spans="1:8" x14ac:dyDescent="0.25">
      <c r="A59" s="26">
        <v>0.60833333333333328</v>
      </c>
      <c r="B59" s="18">
        <v>10.1</v>
      </c>
      <c r="C59" s="18">
        <v>10.5</v>
      </c>
      <c r="D59" s="18">
        <v>10.199999999999999</v>
      </c>
      <c r="E59" s="18">
        <v>11.4</v>
      </c>
      <c r="F59" s="18">
        <v>11.9</v>
      </c>
    </row>
    <row r="60" spans="1:8" x14ac:dyDescent="0.25">
      <c r="A60" s="26">
        <v>0.72499999999999998</v>
      </c>
      <c r="B60" s="18">
        <v>10</v>
      </c>
      <c r="C60" s="18">
        <v>9.8000000000000007</v>
      </c>
      <c r="D60" s="18">
        <v>10.199999999999999</v>
      </c>
      <c r="E60" s="18">
        <v>11.4</v>
      </c>
      <c r="F60" s="18">
        <v>11.6</v>
      </c>
    </row>
    <row r="61" spans="1:8" x14ac:dyDescent="0.25">
      <c r="A61" s="26">
        <v>0.81666666666666665</v>
      </c>
      <c r="B61" s="18">
        <v>10.1</v>
      </c>
      <c r="C61" s="18">
        <v>9.6</v>
      </c>
      <c r="D61" s="18">
        <v>10.3</v>
      </c>
      <c r="E61" s="18">
        <v>10.3</v>
      </c>
      <c r="F61" s="18">
        <v>11.3</v>
      </c>
    </row>
    <row r="62" spans="1:8" x14ac:dyDescent="0.25">
      <c r="A62" s="26">
        <v>0.95833333333333337</v>
      </c>
      <c r="B62" s="18">
        <v>7.8</v>
      </c>
      <c r="C62" s="18">
        <v>10.4</v>
      </c>
      <c r="D62" s="18">
        <v>9.6999999999999993</v>
      </c>
      <c r="E62" s="18">
        <v>8.4</v>
      </c>
      <c r="F62" s="18">
        <v>2.5</v>
      </c>
    </row>
    <row r="63" spans="1:8" x14ac:dyDescent="0.25">
      <c r="A63" s="18" t="s">
        <v>73</v>
      </c>
      <c r="B63" s="18">
        <v>7.4</v>
      </c>
      <c r="C63" s="18">
        <v>7.5</v>
      </c>
      <c r="D63" s="18">
        <v>9</v>
      </c>
      <c r="E63" s="18"/>
      <c r="F63" s="18"/>
    </row>
    <row r="65" spans="1:6" x14ac:dyDescent="0.25">
      <c r="A65" s="32" t="s">
        <v>25</v>
      </c>
    </row>
    <row r="66" spans="1:6" x14ac:dyDescent="0.25">
      <c r="A66" s="18"/>
      <c r="B66" s="18" t="s">
        <v>66</v>
      </c>
      <c r="C66" s="18" t="s">
        <v>56</v>
      </c>
      <c r="D66" s="18" t="s">
        <v>57</v>
      </c>
      <c r="E66" s="18" t="s">
        <v>58</v>
      </c>
      <c r="F66" s="18" t="s">
        <v>59</v>
      </c>
    </row>
    <row r="67" spans="1:6" x14ac:dyDescent="0.25">
      <c r="A67" s="18">
        <v>4.1666666666666664E-2</v>
      </c>
      <c r="B67" s="18">
        <v>8.1</v>
      </c>
      <c r="C67" s="18">
        <v>11.5</v>
      </c>
      <c r="D67" s="18">
        <v>5</v>
      </c>
      <c r="E67" s="18">
        <v>10.9</v>
      </c>
      <c r="F67" s="18">
        <v>12</v>
      </c>
    </row>
    <row r="68" spans="1:6" x14ac:dyDescent="0.25">
      <c r="A68" s="18">
        <v>0.17499999999999999</v>
      </c>
      <c r="B68" s="18">
        <v>10.1</v>
      </c>
      <c r="C68" s="18">
        <v>11.6</v>
      </c>
      <c r="D68" s="18"/>
      <c r="E68" s="18">
        <v>11.6</v>
      </c>
      <c r="F68" s="18">
        <v>12</v>
      </c>
    </row>
    <row r="69" spans="1:6" x14ac:dyDescent="0.25">
      <c r="A69" s="18">
        <v>0.26666666666666666</v>
      </c>
      <c r="B69" s="18">
        <v>10.1</v>
      </c>
      <c r="C69" s="18">
        <v>11.6</v>
      </c>
      <c r="D69" s="18">
        <v>11.2</v>
      </c>
      <c r="E69" s="18">
        <v>11.7</v>
      </c>
      <c r="F69" s="18">
        <v>12</v>
      </c>
    </row>
    <row r="70" spans="1:6" x14ac:dyDescent="0.25">
      <c r="A70" s="18">
        <v>0.375</v>
      </c>
      <c r="B70" s="18">
        <v>10</v>
      </c>
      <c r="C70" s="18">
        <v>11.5</v>
      </c>
      <c r="D70" s="18">
        <v>11.1</v>
      </c>
      <c r="E70" s="18">
        <v>11.6</v>
      </c>
      <c r="F70" s="18">
        <v>11.9</v>
      </c>
    </row>
    <row r="71" spans="1:6" x14ac:dyDescent="0.25">
      <c r="A71" s="18">
        <v>0.5</v>
      </c>
      <c r="B71" s="18">
        <v>9.8000000000000007</v>
      </c>
      <c r="C71" s="18">
        <v>11.3</v>
      </c>
      <c r="D71" s="18">
        <v>11.1</v>
      </c>
      <c r="E71" s="18">
        <v>11.6</v>
      </c>
      <c r="F71" s="18">
        <v>12</v>
      </c>
    </row>
    <row r="72" spans="1:6" x14ac:dyDescent="0.25">
      <c r="A72" s="18">
        <v>0.60833333333333328</v>
      </c>
      <c r="B72" s="18">
        <v>10.1</v>
      </c>
      <c r="C72" s="18">
        <v>10.5</v>
      </c>
      <c r="D72" s="18">
        <v>11</v>
      </c>
      <c r="E72" s="18">
        <v>11.5</v>
      </c>
      <c r="F72" s="18">
        <v>11.9</v>
      </c>
    </row>
    <row r="73" spans="1:6" x14ac:dyDescent="0.25">
      <c r="A73" s="18">
        <v>0.72499999999999998</v>
      </c>
      <c r="B73" s="18">
        <v>10.1</v>
      </c>
      <c r="C73" s="18">
        <v>9.8000000000000007</v>
      </c>
      <c r="D73" s="18">
        <v>10.6</v>
      </c>
      <c r="E73" s="18">
        <v>10.5</v>
      </c>
      <c r="F73" s="18">
        <v>11.8</v>
      </c>
    </row>
    <row r="74" spans="1:6" x14ac:dyDescent="0.25">
      <c r="A74" s="18">
        <v>0.81666666666666665</v>
      </c>
      <c r="B74" s="18">
        <v>10.1</v>
      </c>
      <c r="C74" s="18">
        <v>9.6999999999999993</v>
      </c>
      <c r="D74" s="18">
        <v>10.5</v>
      </c>
      <c r="E74" s="18">
        <v>10.5</v>
      </c>
      <c r="F74" s="18">
        <v>11.5</v>
      </c>
    </row>
    <row r="75" spans="1:6" x14ac:dyDescent="0.25">
      <c r="A75" s="18">
        <v>0.95833333333333337</v>
      </c>
      <c r="B75" s="18">
        <v>9.6</v>
      </c>
      <c r="C75" s="18">
        <v>6.2</v>
      </c>
      <c r="D75" s="18">
        <v>10.1</v>
      </c>
      <c r="E75" s="18">
        <v>7</v>
      </c>
      <c r="F75" s="18">
        <v>2.5</v>
      </c>
    </row>
    <row r="76" spans="1:6" x14ac:dyDescent="0.25">
      <c r="A76" s="18" t="s">
        <v>73</v>
      </c>
      <c r="B76" s="18">
        <v>7.5</v>
      </c>
      <c r="C76" s="18">
        <v>7.5</v>
      </c>
      <c r="D76" s="18">
        <v>9.5</v>
      </c>
      <c r="E76" s="18"/>
      <c r="F7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EKP-HOM_1</vt:lpstr>
      <vt:lpstr>EKP-HOM_2</vt:lpstr>
      <vt:lpstr>EKP-HET_1</vt:lpstr>
      <vt:lpstr>EKP-HOM_3</vt:lpstr>
      <vt:lpstr>EKP-HOM_4</vt:lpstr>
      <vt:lpstr>EKP-HET_2</vt:lpstr>
      <vt:lpstr>EKP-HOM_5</vt:lpstr>
      <vt:lpstr>EKP-HET_3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Gill</dc:creator>
  <cp:lastModifiedBy>R Gill</cp:lastModifiedBy>
  <dcterms:created xsi:type="dcterms:W3CDTF">2016-01-09T14:54:47Z</dcterms:created>
  <dcterms:modified xsi:type="dcterms:W3CDTF">2016-01-14T10:13:45Z</dcterms:modified>
</cp:coreProperties>
</file>