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 activeTab="2"/>
  </bookViews>
  <sheets>
    <sheet name="AM" sheetId="1" r:id="rId1"/>
    <sheet name="AH" sheetId="4" r:id="rId2"/>
    <sheet name="MF" sheetId="5" r:id="rId3"/>
    <sheet name="AO" sheetId="6" r:id="rId4"/>
    <sheet name="CM" sheetId="13" r:id="rId5"/>
    <sheet name="AlM" sheetId="8" r:id="rId6"/>
    <sheet name="MA" sheetId="9" r:id="rId7"/>
    <sheet name="SL" sheetId="11" r:id="rId8"/>
    <sheet name="GMM" sheetId="10" r:id="rId9"/>
    <sheet name="GMM (no sheffield)" sheetId="14" r:id="rId10"/>
  </sheets>
  <calcPr calcId="145621"/>
</workbook>
</file>

<file path=xl/calcChain.xml><?xml version="1.0" encoding="utf-8"?>
<calcChain xmlns="http://schemas.openxmlformats.org/spreadsheetml/2006/main">
  <c r="D89" i="14" l="1"/>
  <c r="C90" i="14" s="1"/>
  <c r="D78" i="14"/>
  <c r="C79" i="14" s="1"/>
  <c r="E69" i="14"/>
  <c r="D70" i="14" s="1"/>
  <c r="E68" i="14"/>
  <c r="C70" i="14" s="1"/>
  <c r="D68" i="14"/>
  <c r="C69" i="14" s="1"/>
  <c r="D57" i="14"/>
  <c r="C58" i="14" s="1"/>
  <c r="E58" i="14" s="1"/>
  <c r="E46" i="14"/>
  <c r="D47" i="14" s="1"/>
  <c r="F46" i="14"/>
  <c r="D48" i="14" s="1"/>
  <c r="F47" i="14"/>
  <c r="E48" i="14" s="1"/>
  <c r="G46" i="14"/>
  <c r="D49" i="14" s="1"/>
  <c r="G47" i="14"/>
  <c r="E49" i="14" s="1"/>
  <c r="G48" i="14"/>
  <c r="F49" i="14" s="1"/>
  <c r="E45" i="14"/>
  <c r="F45" i="14"/>
  <c r="C48" i="14" s="1"/>
  <c r="G45" i="14"/>
  <c r="C49" i="14" s="1"/>
  <c r="D45" i="14"/>
  <c r="E34" i="14"/>
  <c r="D35" i="14" s="1"/>
  <c r="F34" i="14"/>
  <c r="D36" i="14" s="1"/>
  <c r="F35" i="14"/>
  <c r="E36" i="14" s="1"/>
  <c r="G34" i="14"/>
  <c r="D37" i="14" s="1"/>
  <c r="G35" i="14"/>
  <c r="E37" i="14" s="1"/>
  <c r="G36" i="14"/>
  <c r="F37" i="14" s="1"/>
  <c r="E33" i="14"/>
  <c r="C35" i="14" s="1"/>
  <c r="F33" i="14"/>
  <c r="C36" i="14" s="1"/>
  <c r="G33" i="14"/>
  <c r="C37" i="14" s="1"/>
  <c r="D33" i="14"/>
  <c r="C34" i="14" s="1"/>
  <c r="E22" i="14"/>
  <c r="D23" i="14" s="1"/>
  <c r="F22" i="14"/>
  <c r="F23" i="14"/>
  <c r="E24" i="14" s="1"/>
  <c r="E21" i="14"/>
  <c r="C23" i="14" s="1"/>
  <c r="F21" i="14"/>
  <c r="C24" i="14" s="1"/>
  <c r="D21" i="14"/>
  <c r="C22" i="14" s="1"/>
  <c r="E9" i="14"/>
  <c r="D10" i="14" s="1"/>
  <c r="F9" i="14"/>
  <c r="D11" i="14" s="1"/>
  <c r="F10" i="14"/>
  <c r="E11" i="14" s="1"/>
  <c r="E8" i="14"/>
  <c r="C10" i="14" s="1"/>
  <c r="F8" i="14"/>
  <c r="C11" i="14" s="1"/>
  <c r="D8" i="14"/>
  <c r="F70" i="14" l="1"/>
  <c r="H48" i="14"/>
  <c r="E50" i="14"/>
  <c r="H34" i="14"/>
  <c r="H36" i="14"/>
  <c r="H35" i="14"/>
  <c r="E38" i="14"/>
  <c r="H33" i="14"/>
  <c r="F25" i="14"/>
  <c r="C25" i="14"/>
  <c r="G21" i="14"/>
  <c r="D12" i="14"/>
  <c r="F12" i="14"/>
  <c r="E12" i="14"/>
  <c r="G10" i="14"/>
  <c r="D50" i="14"/>
  <c r="H49" i="14"/>
  <c r="C71" i="14"/>
  <c r="F69" i="14"/>
  <c r="G11" i="14"/>
  <c r="G23" i="14"/>
  <c r="E79" i="14"/>
  <c r="C80" i="14"/>
  <c r="D38" i="14"/>
  <c r="H37" i="14"/>
  <c r="C91" i="14"/>
  <c r="E90" i="14"/>
  <c r="D71" i="14"/>
  <c r="D91" i="14"/>
  <c r="F50" i="14"/>
  <c r="G22" i="14"/>
  <c r="D24" i="14"/>
  <c r="D25" i="14" s="1"/>
  <c r="G50" i="14"/>
  <c r="E71" i="14"/>
  <c r="D80" i="14"/>
  <c r="E89" i="14"/>
  <c r="E25" i="14"/>
  <c r="C38" i="14"/>
  <c r="G8" i="14"/>
  <c r="F38" i="14"/>
  <c r="H45" i="14"/>
  <c r="C47" i="14"/>
  <c r="H47" i="14" s="1"/>
  <c r="D59" i="14"/>
  <c r="E78" i="14"/>
  <c r="G38" i="14"/>
  <c r="C9" i="14"/>
  <c r="C46" i="14"/>
  <c r="E57" i="14"/>
  <c r="F68" i="14"/>
  <c r="F9" i="10"/>
  <c r="F10" i="10"/>
  <c r="E8" i="10"/>
  <c r="F8" i="10"/>
  <c r="D8" i="10"/>
  <c r="E91" i="14" l="1"/>
  <c r="F89" i="14" s="1"/>
  <c r="F71" i="14"/>
  <c r="G70" i="14" s="1"/>
  <c r="E72" i="14" s="1"/>
  <c r="E59" i="14"/>
  <c r="F58" i="14" s="1"/>
  <c r="D60" i="14" s="1"/>
  <c r="C50" i="14"/>
  <c r="H46" i="14"/>
  <c r="C12" i="14"/>
  <c r="G9" i="14"/>
  <c r="G24" i="14"/>
  <c r="H38" i="14"/>
  <c r="E80" i="14"/>
  <c r="F79" i="14" s="1"/>
  <c r="D81" i="14" s="1"/>
  <c r="E22" i="11"/>
  <c r="G34" i="11"/>
  <c r="G35" i="11"/>
  <c r="G35" i="10" s="1"/>
  <c r="F35" i="11"/>
  <c r="F34" i="11"/>
  <c r="F47" i="11"/>
  <c r="F46" i="11"/>
  <c r="F45" i="11"/>
  <c r="D89" i="11"/>
  <c r="D78" i="11"/>
  <c r="D57" i="11"/>
  <c r="E45" i="11"/>
  <c r="D45" i="11"/>
  <c r="E21" i="11"/>
  <c r="D21" i="11"/>
  <c r="D89" i="13"/>
  <c r="D91" i="13" s="1"/>
  <c r="D80" i="13"/>
  <c r="C79" i="13"/>
  <c r="C80" i="13" s="1"/>
  <c r="E78" i="13"/>
  <c r="E69" i="13"/>
  <c r="D70" i="13" s="1"/>
  <c r="E68" i="13"/>
  <c r="C70" i="13" s="1"/>
  <c r="D68" i="13"/>
  <c r="F68" i="13" s="1"/>
  <c r="D57" i="13"/>
  <c r="D59" i="13" s="1"/>
  <c r="G50" i="13"/>
  <c r="F49" i="13"/>
  <c r="E49" i="13"/>
  <c r="D49" i="13"/>
  <c r="C49" i="13"/>
  <c r="D48" i="13"/>
  <c r="F47" i="13"/>
  <c r="E48" i="13" s="1"/>
  <c r="D47" i="13"/>
  <c r="F45" i="13"/>
  <c r="C48" i="13" s="1"/>
  <c r="E45" i="13"/>
  <c r="E50" i="13" s="1"/>
  <c r="D45" i="13"/>
  <c r="G38" i="13"/>
  <c r="F37" i="13"/>
  <c r="E37" i="13"/>
  <c r="D37" i="13"/>
  <c r="C37" i="13"/>
  <c r="E36" i="13"/>
  <c r="D35" i="13"/>
  <c r="F34" i="13"/>
  <c r="D36" i="13" s="1"/>
  <c r="F33" i="13"/>
  <c r="C36" i="13" s="1"/>
  <c r="E33" i="13"/>
  <c r="D33" i="13"/>
  <c r="D38" i="13" s="1"/>
  <c r="F23" i="13"/>
  <c r="F22" i="13"/>
  <c r="D24" i="13" s="1"/>
  <c r="E22" i="13"/>
  <c r="F21" i="13"/>
  <c r="E21" i="13"/>
  <c r="D21" i="13"/>
  <c r="G21" i="13" s="1"/>
  <c r="F12" i="13"/>
  <c r="E11" i="13"/>
  <c r="E12" i="13" s="1"/>
  <c r="D11" i="13"/>
  <c r="C11" i="13"/>
  <c r="D10" i="13"/>
  <c r="D12" i="13" s="1"/>
  <c r="C10" i="13"/>
  <c r="C9" i="13"/>
  <c r="C12" i="13" s="1"/>
  <c r="G8" i="13"/>
  <c r="G68" i="14" l="1"/>
  <c r="C72" i="14" s="1"/>
  <c r="C92" i="14"/>
  <c r="I35" i="14"/>
  <c r="E39" i="14" s="1"/>
  <c r="I34" i="14"/>
  <c r="D39" i="14" s="1"/>
  <c r="I36" i="14"/>
  <c r="F39" i="14" s="1"/>
  <c r="I33" i="14"/>
  <c r="F90" i="14"/>
  <c r="D92" i="14" s="1"/>
  <c r="F57" i="14"/>
  <c r="F59" i="14" s="1"/>
  <c r="G69" i="14"/>
  <c r="D72" i="14" s="1"/>
  <c r="C73" i="14" s="1"/>
  <c r="C74" i="14" s="1"/>
  <c r="C75" i="14" s="1"/>
  <c r="G25" i="14"/>
  <c r="H50" i="14"/>
  <c r="I46" i="14" s="1"/>
  <c r="D51" i="14" s="1"/>
  <c r="F78" i="14"/>
  <c r="I37" i="14"/>
  <c r="G39" i="14" s="1"/>
  <c r="G12" i="14"/>
  <c r="H9" i="14" s="1"/>
  <c r="D13" i="14" s="1"/>
  <c r="E89" i="13"/>
  <c r="G10" i="13"/>
  <c r="G9" i="13"/>
  <c r="D23" i="13"/>
  <c r="E71" i="13"/>
  <c r="H48" i="13"/>
  <c r="E24" i="13"/>
  <c r="H37" i="13"/>
  <c r="F50" i="13"/>
  <c r="E38" i="13"/>
  <c r="E57" i="13"/>
  <c r="E79" i="13"/>
  <c r="E80" i="13" s="1"/>
  <c r="F79" i="13" s="1"/>
  <c r="D81" i="13" s="1"/>
  <c r="C47" i="13"/>
  <c r="H47" i="13" s="1"/>
  <c r="E25" i="13"/>
  <c r="H36" i="13"/>
  <c r="F25" i="13"/>
  <c r="H33" i="13"/>
  <c r="F38" i="13"/>
  <c r="H45" i="13"/>
  <c r="H49" i="13"/>
  <c r="F70" i="13"/>
  <c r="D71" i="13"/>
  <c r="G11" i="13"/>
  <c r="G12" i="13" s="1"/>
  <c r="D25" i="13"/>
  <c r="C46" i="13"/>
  <c r="D50" i="13"/>
  <c r="C23" i="13"/>
  <c r="G23" i="13" s="1"/>
  <c r="C34" i="13"/>
  <c r="C35" i="13"/>
  <c r="H35" i="13" s="1"/>
  <c r="C58" i="13"/>
  <c r="E58" i="13" s="1"/>
  <c r="C69" i="13"/>
  <c r="C90" i="13"/>
  <c r="C22" i="13"/>
  <c r="C24" i="13"/>
  <c r="G24" i="13" s="1"/>
  <c r="D89" i="9"/>
  <c r="D68" i="9"/>
  <c r="F46" i="9"/>
  <c r="E46" i="9"/>
  <c r="E46" i="10" s="1"/>
  <c r="F45" i="9"/>
  <c r="E45" i="9"/>
  <c r="F35" i="9"/>
  <c r="F21" i="9"/>
  <c r="F22" i="9"/>
  <c r="C93" i="14" l="1"/>
  <c r="C94" i="14" s="1"/>
  <c r="C95" i="14" s="1"/>
  <c r="F91" i="14"/>
  <c r="I48" i="14"/>
  <c r="F51" i="14" s="1"/>
  <c r="I47" i="14"/>
  <c r="E51" i="14" s="1"/>
  <c r="I45" i="14"/>
  <c r="I49" i="14"/>
  <c r="G51" i="14" s="1"/>
  <c r="I38" i="14"/>
  <c r="C39" i="14"/>
  <c r="C40" i="14" s="1"/>
  <c r="C41" i="14" s="1"/>
  <c r="C42" i="14" s="1"/>
  <c r="F80" i="14"/>
  <c r="C81" i="14"/>
  <c r="C82" i="14" s="1"/>
  <c r="C83" i="14" s="1"/>
  <c r="C84" i="14" s="1"/>
  <c r="H10" i="14"/>
  <c r="E13" i="14" s="1"/>
  <c r="H11" i="14"/>
  <c r="F13" i="14" s="1"/>
  <c r="H8" i="14"/>
  <c r="H21" i="14"/>
  <c r="H23" i="14"/>
  <c r="E26" i="14" s="1"/>
  <c r="H22" i="14"/>
  <c r="D26" i="14" s="1"/>
  <c r="H24" i="14"/>
  <c r="F26" i="14" s="1"/>
  <c r="G71" i="14"/>
  <c r="E59" i="13"/>
  <c r="F57" i="13" s="1"/>
  <c r="H10" i="13"/>
  <c r="E13" i="13" s="1"/>
  <c r="H8" i="13"/>
  <c r="H9" i="13"/>
  <c r="D13" i="13" s="1"/>
  <c r="F69" i="13"/>
  <c r="C71" i="13"/>
  <c r="C25" i="13"/>
  <c r="G22" i="13"/>
  <c r="E90" i="13"/>
  <c r="C91" i="13"/>
  <c r="H34" i="13"/>
  <c r="C38" i="13"/>
  <c r="H11" i="13"/>
  <c r="F13" i="13" s="1"/>
  <c r="H46" i="13"/>
  <c r="C50" i="13"/>
  <c r="F78" i="13"/>
  <c r="D89" i="8"/>
  <c r="E69" i="8"/>
  <c r="E68" i="8"/>
  <c r="D68" i="8"/>
  <c r="D57" i="8"/>
  <c r="E45" i="8"/>
  <c r="F45" i="8"/>
  <c r="F47" i="8"/>
  <c r="D45" i="8"/>
  <c r="F34" i="8"/>
  <c r="F33" i="8"/>
  <c r="E33" i="8"/>
  <c r="D33" i="8"/>
  <c r="D21" i="8"/>
  <c r="E21" i="8"/>
  <c r="F23" i="8"/>
  <c r="F23" i="10" s="1"/>
  <c r="E22" i="8"/>
  <c r="E22" i="10" s="1"/>
  <c r="F22" i="8"/>
  <c r="F22" i="10" s="1"/>
  <c r="F21" i="8"/>
  <c r="F21" i="10" s="1"/>
  <c r="D36" i="11"/>
  <c r="D36" i="9"/>
  <c r="D36" i="8"/>
  <c r="D45" i="6"/>
  <c r="E45" i="6"/>
  <c r="E45" i="10" s="1"/>
  <c r="D57" i="6"/>
  <c r="D36" i="6"/>
  <c r="H25" i="14" l="1"/>
  <c r="C26" i="14"/>
  <c r="C27" i="14" s="1"/>
  <c r="C28" i="14" s="1"/>
  <c r="C29" i="14" s="1"/>
  <c r="H12" i="14"/>
  <c r="C13" i="14"/>
  <c r="C14" i="14" s="1"/>
  <c r="C15" i="14" s="1"/>
  <c r="C16" i="14" s="1"/>
  <c r="I50" i="14"/>
  <c r="C51" i="14"/>
  <c r="C52" i="14" s="1"/>
  <c r="C53" i="14" s="1"/>
  <c r="C54" i="14" s="1"/>
  <c r="C59" i="14" s="1"/>
  <c r="C60" i="14" s="1"/>
  <c r="C61" i="14" s="1"/>
  <c r="C62" i="14" s="1"/>
  <c r="C63" i="14" s="1"/>
  <c r="F58" i="13"/>
  <c r="D60" i="13" s="1"/>
  <c r="F80" i="13"/>
  <c r="C81" i="13"/>
  <c r="C82" i="13" s="1"/>
  <c r="C83" i="13" s="1"/>
  <c r="C84" i="13" s="1"/>
  <c r="H50" i="13"/>
  <c r="E91" i="13"/>
  <c r="F89" i="13" s="1"/>
  <c r="F71" i="13"/>
  <c r="H12" i="13"/>
  <c r="C13" i="13"/>
  <c r="C14" i="13" s="1"/>
  <c r="C15" i="13" s="1"/>
  <c r="C16" i="13" s="1"/>
  <c r="H38" i="13"/>
  <c r="I34" i="13" s="1"/>
  <c r="D39" i="13" s="1"/>
  <c r="G25" i="13"/>
  <c r="H22" i="13" s="1"/>
  <c r="D26" i="13" s="1"/>
  <c r="E9" i="1"/>
  <c r="E9" i="10" s="1"/>
  <c r="C11" i="1"/>
  <c r="F37" i="1"/>
  <c r="E36" i="1"/>
  <c r="G48" i="1"/>
  <c r="F46" i="1"/>
  <c r="G47" i="1"/>
  <c r="G45" i="1"/>
  <c r="C49" i="1"/>
  <c r="C48" i="1"/>
  <c r="G46" i="1"/>
  <c r="F47" i="1"/>
  <c r="E48" i="1"/>
  <c r="D47" i="1"/>
  <c r="C47" i="1"/>
  <c r="C46" i="1"/>
  <c r="E69" i="4"/>
  <c r="D70" i="4" s="1"/>
  <c r="C70" i="4"/>
  <c r="C69" i="4"/>
  <c r="G46" i="4"/>
  <c r="G34" i="4"/>
  <c r="G34" i="10" s="1"/>
  <c r="G33" i="4"/>
  <c r="G33" i="10" s="1"/>
  <c r="D33" i="4"/>
  <c r="D33" i="10" s="1"/>
  <c r="G36" i="4"/>
  <c r="G36" i="10" s="1"/>
  <c r="E34" i="4"/>
  <c r="E34" i="10" s="1"/>
  <c r="D36" i="4"/>
  <c r="C11" i="4"/>
  <c r="G33" i="5"/>
  <c r="F33" i="5"/>
  <c r="D89" i="5"/>
  <c r="E68" i="5"/>
  <c r="E69" i="5"/>
  <c r="D45" i="5"/>
  <c r="F45" i="5"/>
  <c r="F45" i="10" s="1"/>
  <c r="F47" i="5"/>
  <c r="D33" i="5"/>
  <c r="F35" i="5"/>
  <c r="F35" i="10" s="1"/>
  <c r="F34" i="5"/>
  <c r="F34" i="10" s="1"/>
  <c r="D36" i="10" s="1"/>
  <c r="D36" i="5"/>
  <c r="D21" i="5"/>
  <c r="E21" i="5"/>
  <c r="E21" i="10" s="1"/>
  <c r="F47" i="10" l="1"/>
  <c r="E48" i="10" s="1"/>
  <c r="F49" i="1"/>
  <c r="D49" i="1"/>
  <c r="G46" i="10"/>
  <c r="E49" i="1"/>
  <c r="F59" i="13"/>
  <c r="D48" i="1"/>
  <c r="F46" i="10"/>
  <c r="D48" i="10" s="1"/>
  <c r="G70" i="13"/>
  <c r="E72" i="13" s="1"/>
  <c r="G68" i="13"/>
  <c r="I49" i="13"/>
  <c r="G51" i="13" s="1"/>
  <c r="I45" i="13"/>
  <c r="I47" i="13"/>
  <c r="E51" i="13" s="1"/>
  <c r="I48" i="13"/>
  <c r="F51" i="13" s="1"/>
  <c r="H21" i="13"/>
  <c r="H24" i="13"/>
  <c r="F26" i="13" s="1"/>
  <c r="H23" i="13"/>
  <c r="E26" i="13" s="1"/>
  <c r="G69" i="13"/>
  <c r="D72" i="13" s="1"/>
  <c r="F90" i="13"/>
  <c r="D92" i="13" s="1"/>
  <c r="I46" i="13"/>
  <c r="D51" i="13" s="1"/>
  <c r="I37" i="13"/>
  <c r="G39" i="13" s="1"/>
  <c r="I36" i="13"/>
  <c r="F39" i="13" s="1"/>
  <c r="I33" i="13"/>
  <c r="I35" i="13"/>
  <c r="E39" i="13" s="1"/>
  <c r="C92" i="13"/>
  <c r="C11" i="5"/>
  <c r="C11" i="6"/>
  <c r="C11" i="8"/>
  <c r="C11" i="9"/>
  <c r="C11" i="10"/>
  <c r="C11" i="11"/>
  <c r="D91" i="11"/>
  <c r="C90" i="11"/>
  <c r="E89" i="11"/>
  <c r="D80" i="11"/>
  <c r="C80" i="11"/>
  <c r="C79" i="11"/>
  <c r="E79" i="11" s="1"/>
  <c r="E78" i="11"/>
  <c r="E71" i="11"/>
  <c r="D70" i="11"/>
  <c r="D71" i="11" s="1"/>
  <c r="C70" i="11"/>
  <c r="C69" i="11"/>
  <c r="F69" i="11" s="1"/>
  <c r="F68" i="11"/>
  <c r="D59" i="11"/>
  <c r="C58" i="11"/>
  <c r="E58" i="11" s="1"/>
  <c r="E57" i="11"/>
  <c r="G50" i="11"/>
  <c r="F49" i="11"/>
  <c r="F50" i="11" s="1"/>
  <c r="E49" i="11"/>
  <c r="D49" i="11"/>
  <c r="C49" i="11"/>
  <c r="E48" i="11"/>
  <c r="D48" i="11"/>
  <c r="C48" i="11"/>
  <c r="D47" i="11"/>
  <c r="C47" i="11"/>
  <c r="H47" i="11" s="1"/>
  <c r="C46" i="11"/>
  <c r="H45" i="11"/>
  <c r="G38" i="11"/>
  <c r="F37" i="11"/>
  <c r="F38" i="11" s="1"/>
  <c r="E37" i="11"/>
  <c r="D37" i="11"/>
  <c r="C37" i="11"/>
  <c r="E36" i="11"/>
  <c r="C36" i="11"/>
  <c r="D35" i="11"/>
  <c r="D38" i="11" s="1"/>
  <c r="C35" i="11"/>
  <c r="C34" i="11"/>
  <c r="H34" i="11" s="1"/>
  <c r="H33" i="11"/>
  <c r="F25" i="11"/>
  <c r="E24" i="11"/>
  <c r="D24" i="11"/>
  <c r="C24" i="11"/>
  <c r="D23" i="11"/>
  <c r="C23" i="11"/>
  <c r="C22" i="11"/>
  <c r="G21" i="11"/>
  <c r="F12" i="11"/>
  <c r="E11" i="11"/>
  <c r="E12" i="11" s="1"/>
  <c r="D11" i="11"/>
  <c r="D10" i="11"/>
  <c r="C10" i="11"/>
  <c r="C9" i="11"/>
  <c r="G9" i="11" s="1"/>
  <c r="G8" i="11"/>
  <c r="D49" i="10"/>
  <c r="C48" i="10"/>
  <c r="D47" i="10"/>
  <c r="C47" i="10"/>
  <c r="G38" i="10"/>
  <c r="F37" i="10"/>
  <c r="E37" i="10"/>
  <c r="D37" i="10"/>
  <c r="C37" i="10"/>
  <c r="E36" i="10"/>
  <c r="D35" i="10"/>
  <c r="D38" i="10" s="1"/>
  <c r="C34" i="10"/>
  <c r="F25" i="10"/>
  <c r="E24" i="10"/>
  <c r="D24" i="10"/>
  <c r="C24" i="10"/>
  <c r="D23" i="10"/>
  <c r="C23" i="10"/>
  <c r="F12" i="10"/>
  <c r="E11" i="10"/>
  <c r="E12" i="10" s="1"/>
  <c r="D11" i="10"/>
  <c r="D10" i="10"/>
  <c r="C10" i="10"/>
  <c r="C9" i="10"/>
  <c r="G8" i="10"/>
  <c r="D91" i="9"/>
  <c r="C90" i="9"/>
  <c r="C91" i="9" s="1"/>
  <c r="E89" i="9"/>
  <c r="D80" i="9"/>
  <c r="C80" i="9"/>
  <c r="C79" i="9"/>
  <c r="E79" i="9" s="1"/>
  <c r="E78" i="9"/>
  <c r="E71" i="9"/>
  <c r="D70" i="9"/>
  <c r="D71" i="9" s="1"/>
  <c r="C70" i="9"/>
  <c r="F70" i="9" s="1"/>
  <c r="C69" i="9"/>
  <c r="F69" i="9" s="1"/>
  <c r="F68" i="9"/>
  <c r="D59" i="9"/>
  <c r="C58" i="9"/>
  <c r="E58" i="9" s="1"/>
  <c r="E57" i="9"/>
  <c r="G50" i="9"/>
  <c r="F49" i="9"/>
  <c r="F50" i="9" s="1"/>
  <c r="E49" i="9"/>
  <c r="D49" i="9"/>
  <c r="C49" i="9"/>
  <c r="E48" i="9"/>
  <c r="D48" i="9"/>
  <c r="C48" i="9"/>
  <c r="D47" i="9"/>
  <c r="C47" i="9"/>
  <c r="H47" i="9" s="1"/>
  <c r="C46" i="9"/>
  <c r="H45" i="9"/>
  <c r="G38" i="9"/>
  <c r="F37" i="9"/>
  <c r="F38" i="9" s="1"/>
  <c r="E37" i="9"/>
  <c r="D37" i="9"/>
  <c r="C37" i="9"/>
  <c r="E36" i="9"/>
  <c r="E38" i="9" s="1"/>
  <c r="C36" i="9"/>
  <c r="D35" i="9"/>
  <c r="D38" i="9" s="1"/>
  <c r="C35" i="9"/>
  <c r="C34" i="9"/>
  <c r="H33" i="9"/>
  <c r="F25" i="9"/>
  <c r="E24" i="9"/>
  <c r="E25" i="9" s="1"/>
  <c r="D24" i="9"/>
  <c r="C24" i="9"/>
  <c r="D23" i="9"/>
  <c r="C23" i="9"/>
  <c r="C22" i="9"/>
  <c r="G21" i="9"/>
  <c r="F12" i="9"/>
  <c r="E11" i="9"/>
  <c r="E12" i="9" s="1"/>
  <c r="D11" i="9"/>
  <c r="D10" i="9"/>
  <c r="C10" i="9"/>
  <c r="C9" i="9"/>
  <c r="G9" i="9" s="1"/>
  <c r="G8" i="9"/>
  <c r="D91" i="8"/>
  <c r="C90" i="8"/>
  <c r="C91" i="8" s="1"/>
  <c r="E89" i="8"/>
  <c r="D80" i="8"/>
  <c r="C79" i="8"/>
  <c r="E79" i="8" s="1"/>
  <c r="E78" i="8"/>
  <c r="E71" i="8"/>
  <c r="D70" i="8"/>
  <c r="C70" i="8"/>
  <c r="C69" i="8"/>
  <c r="F69" i="8" s="1"/>
  <c r="F68" i="8"/>
  <c r="D59" i="8"/>
  <c r="C58" i="8"/>
  <c r="E58" i="8" s="1"/>
  <c r="E57" i="8"/>
  <c r="G50" i="8"/>
  <c r="F49" i="8"/>
  <c r="F50" i="8" s="1"/>
  <c r="E49" i="8"/>
  <c r="D49" i="8"/>
  <c r="C49" i="8"/>
  <c r="E48" i="8"/>
  <c r="D48" i="8"/>
  <c r="C48" i="8"/>
  <c r="D47" i="8"/>
  <c r="C47" i="8"/>
  <c r="C46" i="8"/>
  <c r="H46" i="8" s="1"/>
  <c r="H45" i="8"/>
  <c r="G38" i="8"/>
  <c r="F37" i="8"/>
  <c r="F38" i="8" s="1"/>
  <c r="E37" i="8"/>
  <c r="D37" i="8"/>
  <c r="C37" i="8"/>
  <c r="E36" i="8"/>
  <c r="C36" i="8"/>
  <c r="D35" i="8"/>
  <c r="C35" i="8"/>
  <c r="C34" i="8"/>
  <c r="H34" i="8" s="1"/>
  <c r="H33" i="8"/>
  <c r="F25" i="8"/>
  <c r="E24" i="8"/>
  <c r="E25" i="8" s="1"/>
  <c r="D24" i="8"/>
  <c r="C24" i="8"/>
  <c r="D23" i="8"/>
  <c r="C23" i="8"/>
  <c r="C22" i="8"/>
  <c r="G21" i="8"/>
  <c r="F12" i="8"/>
  <c r="E11" i="8"/>
  <c r="E12" i="8" s="1"/>
  <c r="D11" i="8"/>
  <c r="D10" i="8"/>
  <c r="C10" i="8"/>
  <c r="G10" i="8" s="1"/>
  <c r="C9" i="8"/>
  <c r="G9" i="8" s="1"/>
  <c r="G8" i="8"/>
  <c r="D91" i="6"/>
  <c r="C90" i="6"/>
  <c r="E89" i="6"/>
  <c r="D80" i="6"/>
  <c r="C79" i="6"/>
  <c r="E79" i="6" s="1"/>
  <c r="E78" i="6"/>
  <c r="E71" i="6"/>
  <c r="D70" i="6"/>
  <c r="D71" i="6" s="1"/>
  <c r="C70" i="6"/>
  <c r="C69" i="6"/>
  <c r="F69" i="6" s="1"/>
  <c r="F68" i="6"/>
  <c r="D59" i="6"/>
  <c r="C58" i="6"/>
  <c r="E58" i="6" s="1"/>
  <c r="E57" i="6"/>
  <c r="G50" i="6"/>
  <c r="F49" i="6"/>
  <c r="F50" i="6" s="1"/>
  <c r="E49" i="6"/>
  <c r="D49" i="6"/>
  <c r="C49" i="6"/>
  <c r="E48" i="6"/>
  <c r="D48" i="6"/>
  <c r="C48" i="6"/>
  <c r="D47" i="6"/>
  <c r="C47" i="6"/>
  <c r="C46" i="6"/>
  <c r="H45" i="6"/>
  <c r="G38" i="6"/>
  <c r="F37" i="6"/>
  <c r="F38" i="6" s="1"/>
  <c r="E37" i="6"/>
  <c r="D37" i="6"/>
  <c r="C37" i="6"/>
  <c r="E36" i="6"/>
  <c r="C36" i="6"/>
  <c r="D35" i="6"/>
  <c r="C35" i="6"/>
  <c r="C34" i="6"/>
  <c r="H34" i="6" s="1"/>
  <c r="H33" i="6"/>
  <c r="F25" i="6"/>
  <c r="E24" i="6"/>
  <c r="D24" i="6"/>
  <c r="C24" i="6"/>
  <c r="D23" i="6"/>
  <c r="C23" i="6"/>
  <c r="C22" i="6"/>
  <c r="G21" i="6"/>
  <c r="F12" i="6"/>
  <c r="E11" i="6"/>
  <c r="E12" i="6" s="1"/>
  <c r="D11" i="6"/>
  <c r="D10" i="6"/>
  <c r="C10" i="6"/>
  <c r="C9" i="6"/>
  <c r="G9" i="6" s="1"/>
  <c r="G8" i="6"/>
  <c r="C90" i="5"/>
  <c r="E90" i="5" s="1"/>
  <c r="D70" i="5"/>
  <c r="D71" i="5" s="1"/>
  <c r="C70" i="5"/>
  <c r="C69" i="5"/>
  <c r="F69" i="5" s="1"/>
  <c r="E89" i="5"/>
  <c r="E71" i="5"/>
  <c r="F68" i="5"/>
  <c r="G50" i="5"/>
  <c r="E49" i="5"/>
  <c r="D49" i="5"/>
  <c r="F49" i="5"/>
  <c r="F50" i="5" s="1"/>
  <c r="E48" i="5"/>
  <c r="D48" i="5"/>
  <c r="C48" i="5"/>
  <c r="D47" i="5"/>
  <c r="C47" i="5"/>
  <c r="C49" i="5"/>
  <c r="F37" i="5"/>
  <c r="F38" i="5" s="1"/>
  <c r="E37" i="5"/>
  <c r="D37" i="5"/>
  <c r="E36" i="5"/>
  <c r="G38" i="5"/>
  <c r="C36" i="5"/>
  <c r="C35" i="5"/>
  <c r="F25" i="5"/>
  <c r="E24" i="5"/>
  <c r="E25" i="5" s="1"/>
  <c r="D24" i="5"/>
  <c r="C24" i="5"/>
  <c r="D23" i="5"/>
  <c r="C23" i="5"/>
  <c r="G21" i="5"/>
  <c r="F12" i="5"/>
  <c r="E11" i="5"/>
  <c r="E12" i="5" s="1"/>
  <c r="D11" i="5"/>
  <c r="D10" i="5"/>
  <c r="C10" i="5"/>
  <c r="C9" i="5"/>
  <c r="C12" i="5" s="1"/>
  <c r="G8" i="5"/>
  <c r="D48" i="4"/>
  <c r="G48" i="4"/>
  <c r="F49" i="4" s="1"/>
  <c r="G47" i="4"/>
  <c r="E49" i="4" s="1"/>
  <c r="G45" i="4"/>
  <c r="G45" i="10" s="1"/>
  <c r="D45" i="4"/>
  <c r="D45" i="10" s="1"/>
  <c r="C46" i="10" s="1"/>
  <c r="E48" i="4"/>
  <c r="D49" i="4"/>
  <c r="D47" i="4"/>
  <c r="D35" i="4"/>
  <c r="E33" i="4"/>
  <c r="C35" i="4" s="1"/>
  <c r="F37" i="4"/>
  <c r="E37" i="4"/>
  <c r="E36" i="4"/>
  <c r="D37" i="4"/>
  <c r="C37" i="4"/>
  <c r="C36" i="4"/>
  <c r="C34" i="4"/>
  <c r="D21" i="4"/>
  <c r="D21" i="10" s="1"/>
  <c r="C22" i="10" s="1"/>
  <c r="G22" i="10" s="1"/>
  <c r="C91" i="4"/>
  <c r="E90" i="4"/>
  <c r="E89" i="4"/>
  <c r="D89" i="4"/>
  <c r="D91" i="4" s="1"/>
  <c r="C79" i="4"/>
  <c r="C80" i="4" s="1"/>
  <c r="C71" i="4"/>
  <c r="F70" i="4"/>
  <c r="F69" i="4"/>
  <c r="E71" i="4"/>
  <c r="D71" i="4"/>
  <c r="E58" i="4"/>
  <c r="D57" i="4"/>
  <c r="D59" i="4" s="1"/>
  <c r="G38" i="4"/>
  <c r="F25" i="4"/>
  <c r="E24" i="4"/>
  <c r="D24" i="4"/>
  <c r="C24" i="4"/>
  <c r="D23" i="4"/>
  <c r="C23" i="4"/>
  <c r="G21" i="4"/>
  <c r="F12" i="4"/>
  <c r="E11" i="4"/>
  <c r="E12" i="4" s="1"/>
  <c r="D11" i="4"/>
  <c r="D10" i="4"/>
  <c r="C10" i="4"/>
  <c r="C9" i="4"/>
  <c r="G9" i="4" s="1"/>
  <c r="G8" i="4"/>
  <c r="C79" i="1"/>
  <c r="E37" i="1"/>
  <c r="D37" i="1"/>
  <c r="D36" i="1"/>
  <c r="D35" i="1"/>
  <c r="C37" i="1"/>
  <c r="C36" i="1"/>
  <c r="F33" i="1"/>
  <c r="F33" i="10" s="1"/>
  <c r="C36" i="10" s="1"/>
  <c r="H36" i="10" s="1"/>
  <c r="E33" i="1"/>
  <c r="C34" i="1"/>
  <c r="E24" i="1"/>
  <c r="D24" i="1"/>
  <c r="D23" i="1"/>
  <c r="C24" i="1"/>
  <c r="C23" i="1"/>
  <c r="C22" i="1"/>
  <c r="E11" i="1"/>
  <c r="D11" i="1"/>
  <c r="D10" i="1"/>
  <c r="C10" i="1"/>
  <c r="C9" i="1"/>
  <c r="C12" i="10" l="1"/>
  <c r="C49" i="10"/>
  <c r="C22" i="4"/>
  <c r="G22" i="4" s="1"/>
  <c r="G23" i="8"/>
  <c r="G21" i="10"/>
  <c r="C93" i="13"/>
  <c r="C94" i="13" s="1"/>
  <c r="C95" i="13" s="1"/>
  <c r="F38" i="10"/>
  <c r="C35" i="1"/>
  <c r="E33" i="10"/>
  <c r="E38" i="10" s="1"/>
  <c r="H45" i="10"/>
  <c r="G48" i="10"/>
  <c r="F49" i="10" s="1"/>
  <c r="F50" i="10" s="1"/>
  <c r="E80" i="8"/>
  <c r="G47" i="10"/>
  <c r="E49" i="10" s="1"/>
  <c r="E50" i="10" s="1"/>
  <c r="D12" i="10"/>
  <c r="D50" i="10"/>
  <c r="D25" i="10"/>
  <c r="H34" i="10"/>
  <c r="C25" i="10"/>
  <c r="G23" i="10"/>
  <c r="G11" i="10"/>
  <c r="D78" i="4"/>
  <c r="E50" i="5"/>
  <c r="H37" i="10"/>
  <c r="D12" i="5"/>
  <c r="C71" i="6"/>
  <c r="G23" i="11"/>
  <c r="E79" i="4"/>
  <c r="H36" i="9"/>
  <c r="C80" i="6"/>
  <c r="G24" i="10"/>
  <c r="H36" i="8"/>
  <c r="F70" i="11"/>
  <c r="F71" i="11" s="1"/>
  <c r="G70" i="11" s="1"/>
  <c r="E72" i="11" s="1"/>
  <c r="C71" i="11"/>
  <c r="E50" i="11"/>
  <c r="D50" i="11"/>
  <c r="H48" i="11"/>
  <c r="C50" i="11"/>
  <c r="E38" i="11"/>
  <c r="H36" i="11"/>
  <c r="H35" i="11"/>
  <c r="C38" i="11"/>
  <c r="G24" i="11"/>
  <c r="E25" i="11"/>
  <c r="D25" i="11"/>
  <c r="C25" i="11"/>
  <c r="G22" i="11"/>
  <c r="D12" i="11"/>
  <c r="G10" i="11"/>
  <c r="I38" i="13"/>
  <c r="C39" i="13"/>
  <c r="C40" i="13" s="1"/>
  <c r="C41" i="13" s="1"/>
  <c r="C42" i="13" s="1"/>
  <c r="H25" i="13"/>
  <c r="C26" i="13"/>
  <c r="C27" i="13" s="1"/>
  <c r="C28" i="13" s="1"/>
  <c r="C29" i="13" s="1"/>
  <c r="F91" i="13"/>
  <c r="G71" i="13"/>
  <c r="C72" i="13"/>
  <c r="C73" i="13" s="1"/>
  <c r="C74" i="13" s="1"/>
  <c r="C75" i="13" s="1"/>
  <c r="I50" i="13"/>
  <c r="C51" i="13"/>
  <c r="C52" i="13" s="1"/>
  <c r="C53" i="13" s="1"/>
  <c r="C54" i="13" s="1"/>
  <c r="C59" i="13" s="1"/>
  <c r="C60" i="13" s="1"/>
  <c r="C61" i="13" s="1"/>
  <c r="C62" i="13" s="1"/>
  <c r="C63" i="13" s="1"/>
  <c r="E80" i="9"/>
  <c r="F79" i="9" s="1"/>
  <c r="C71" i="9"/>
  <c r="F71" i="9"/>
  <c r="G69" i="9" s="1"/>
  <c r="D72" i="9" s="1"/>
  <c r="E50" i="9"/>
  <c r="H49" i="9"/>
  <c r="D50" i="9"/>
  <c r="H48" i="9"/>
  <c r="C50" i="9"/>
  <c r="H37" i="9"/>
  <c r="H35" i="9"/>
  <c r="C38" i="9"/>
  <c r="H34" i="9"/>
  <c r="G23" i="9"/>
  <c r="D25" i="9"/>
  <c r="C25" i="9"/>
  <c r="G22" i="9"/>
  <c r="G11" i="9"/>
  <c r="G10" i="9"/>
  <c r="F70" i="8"/>
  <c r="F71" i="8" s="1"/>
  <c r="G69" i="8" s="1"/>
  <c r="E50" i="8"/>
  <c r="H48" i="8"/>
  <c r="D50" i="8"/>
  <c r="H49" i="8"/>
  <c r="H47" i="8"/>
  <c r="C50" i="8"/>
  <c r="E38" i="8"/>
  <c r="H37" i="8"/>
  <c r="H35" i="8"/>
  <c r="D25" i="8"/>
  <c r="G24" i="8"/>
  <c r="C25" i="8"/>
  <c r="G22" i="8"/>
  <c r="D12" i="8"/>
  <c r="G11" i="8"/>
  <c r="F70" i="6"/>
  <c r="F71" i="6" s="1"/>
  <c r="G70" i="6" s="1"/>
  <c r="E72" i="6" s="1"/>
  <c r="H47" i="6"/>
  <c r="C50" i="6"/>
  <c r="E50" i="6"/>
  <c r="H48" i="6"/>
  <c r="D50" i="6"/>
  <c r="E38" i="6"/>
  <c r="D38" i="6"/>
  <c r="H36" i="6"/>
  <c r="H35" i="6"/>
  <c r="C38" i="6"/>
  <c r="C25" i="6"/>
  <c r="G23" i="6"/>
  <c r="G24" i="6"/>
  <c r="D25" i="6"/>
  <c r="E25" i="6"/>
  <c r="G22" i="6"/>
  <c r="G10" i="6"/>
  <c r="D12" i="6"/>
  <c r="G11" i="6"/>
  <c r="D25" i="4"/>
  <c r="G23" i="4"/>
  <c r="D50" i="5"/>
  <c r="H47" i="5"/>
  <c r="E38" i="5"/>
  <c r="G23" i="5"/>
  <c r="G11" i="5"/>
  <c r="G11" i="11"/>
  <c r="C12" i="11"/>
  <c r="E59" i="11"/>
  <c r="F58" i="11" s="1"/>
  <c r="D60" i="11" s="1"/>
  <c r="H49" i="11"/>
  <c r="E80" i="11"/>
  <c r="F79" i="11" s="1"/>
  <c r="D81" i="11" s="1"/>
  <c r="C91" i="11"/>
  <c r="E90" i="11"/>
  <c r="H37" i="11"/>
  <c r="H46" i="11"/>
  <c r="G9" i="10"/>
  <c r="E25" i="10"/>
  <c r="H46" i="10"/>
  <c r="G10" i="10"/>
  <c r="D81" i="9"/>
  <c r="E59" i="9"/>
  <c r="F57" i="9" s="1"/>
  <c r="C12" i="9"/>
  <c r="D12" i="9"/>
  <c r="G24" i="9"/>
  <c r="G68" i="9"/>
  <c r="E90" i="9"/>
  <c r="H46" i="9"/>
  <c r="F79" i="8"/>
  <c r="D81" i="8" s="1"/>
  <c r="C12" i="8"/>
  <c r="G12" i="8"/>
  <c r="H8" i="8" s="1"/>
  <c r="C38" i="8"/>
  <c r="D38" i="8"/>
  <c r="E59" i="8"/>
  <c r="F58" i="8" s="1"/>
  <c r="D60" i="8" s="1"/>
  <c r="C71" i="8"/>
  <c r="F78" i="8"/>
  <c r="C80" i="8"/>
  <c r="C81" i="8" s="1"/>
  <c r="C82" i="8" s="1"/>
  <c r="C83" i="8" s="1"/>
  <c r="C84" i="8" s="1"/>
  <c r="E90" i="8"/>
  <c r="E91" i="8" s="1"/>
  <c r="F89" i="8" s="1"/>
  <c r="D71" i="8"/>
  <c r="C12" i="6"/>
  <c r="E59" i="6"/>
  <c r="F58" i="6" s="1"/>
  <c r="D60" i="6" s="1"/>
  <c r="H49" i="6"/>
  <c r="E80" i="6"/>
  <c r="F79" i="6" s="1"/>
  <c r="D81" i="6" s="1"/>
  <c r="F78" i="6"/>
  <c r="C91" i="6"/>
  <c r="E90" i="6"/>
  <c r="H37" i="6"/>
  <c r="H46" i="6"/>
  <c r="C91" i="5"/>
  <c r="F70" i="5"/>
  <c r="F71" i="5" s="1"/>
  <c r="G68" i="5" s="1"/>
  <c r="C71" i="5"/>
  <c r="H48" i="5"/>
  <c r="H36" i="5"/>
  <c r="G24" i="5"/>
  <c r="G10" i="5"/>
  <c r="G9" i="5"/>
  <c r="E91" i="5"/>
  <c r="F90" i="5" s="1"/>
  <c r="H49" i="5"/>
  <c r="H33" i="5"/>
  <c r="C34" i="5"/>
  <c r="H45" i="5"/>
  <c r="D91" i="5"/>
  <c r="C22" i="5"/>
  <c r="D35" i="5"/>
  <c r="H35" i="5" s="1"/>
  <c r="C37" i="5"/>
  <c r="H37" i="5" s="1"/>
  <c r="D25" i="5"/>
  <c r="C46" i="5"/>
  <c r="H35" i="4"/>
  <c r="H37" i="4"/>
  <c r="H36" i="4"/>
  <c r="D38" i="4"/>
  <c r="C25" i="4"/>
  <c r="G24" i="4"/>
  <c r="G25" i="4" s="1"/>
  <c r="H23" i="4" s="1"/>
  <c r="D12" i="4"/>
  <c r="G11" i="4"/>
  <c r="C38" i="4"/>
  <c r="G10" i="4"/>
  <c r="E25" i="4"/>
  <c r="H34" i="4"/>
  <c r="F38" i="4"/>
  <c r="F68" i="4"/>
  <c r="E91" i="4"/>
  <c r="F89" i="4" s="1"/>
  <c r="H33" i="4"/>
  <c r="E57" i="4"/>
  <c r="C12" i="4"/>
  <c r="E38" i="4"/>
  <c r="C91" i="1"/>
  <c r="H47" i="10" l="1"/>
  <c r="H49" i="10"/>
  <c r="C50" i="10"/>
  <c r="H38" i="8"/>
  <c r="I34" i="8" s="1"/>
  <c r="G25" i="11"/>
  <c r="H22" i="11" s="1"/>
  <c r="G25" i="10"/>
  <c r="H22" i="10" s="1"/>
  <c r="D26" i="10" s="1"/>
  <c r="H48" i="10"/>
  <c r="H50" i="10" s="1"/>
  <c r="C35" i="10"/>
  <c r="H33" i="10"/>
  <c r="G70" i="9"/>
  <c r="E72" i="9" s="1"/>
  <c r="G50" i="10"/>
  <c r="H23" i="10"/>
  <c r="E26" i="10" s="1"/>
  <c r="D80" i="4"/>
  <c r="E78" i="4"/>
  <c r="F78" i="11"/>
  <c r="C81" i="11" s="1"/>
  <c r="C82" i="11" s="1"/>
  <c r="C83" i="11" s="1"/>
  <c r="C84" i="11" s="1"/>
  <c r="H38" i="11"/>
  <c r="I33" i="11" s="1"/>
  <c r="D26" i="11"/>
  <c r="H23" i="11"/>
  <c r="E26" i="11" s="1"/>
  <c r="H21" i="11"/>
  <c r="C26" i="11" s="1"/>
  <c r="G12" i="11"/>
  <c r="H11" i="11" s="1"/>
  <c r="F13" i="11" s="1"/>
  <c r="F78" i="9"/>
  <c r="F80" i="9" s="1"/>
  <c r="G71" i="9"/>
  <c r="F58" i="9"/>
  <c r="D60" i="9" s="1"/>
  <c r="H38" i="9"/>
  <c r="I34" i="9" s="1"/>
  <c r="D39" i="9" s="1"/>
  <c r="I37" i="9"/>
  <c r="G39" i="9" s="1"/>
  <c r="G25" i="9"/>
  <c r="H23" i="9" s="1"/>
  <c r="E26" i="9" s="1"/>
  <c r="G12" i="9"/>
  <c r="H8" i="9" s="1"/>
  <c r="C13" i="9" s="1"/>
  <c r="F80" i="8"/>
  <c r="H50" i="8"/>
  <c r="I45" i="8" s="1"/>
  <c r="C51" i="8" s="1"/>
  <c r="I33" i="8"/>
  <c r="I37" i="8"/>
  <c r="G39" i="8" s="1"/>
  <c r="I36" i="8"/>
  <c r="F39" i="8" s="1"/>
  <c r="I35" i="8"/>
  <c r="E39" i="8" s="1"/>
  <c r="G25" i="8"/>
  <c r="H21" i="8" s="1"/>
  <c r="F80" i="6"/>
  <c r="C81" i="6"/>
  <c r="C82" i="6" s="1"/>
  <c r="C83" i="6" s="1"/>
  <c r="C84" i="6" s="1"/>
  <c r="H38" i="6"/>
  <c r="I37" i="6" s="1"/>
  <c r="G39" i="6" s="1"/>
  <c r="G25" i="6"/>
  <c r="H22" i="6" s="1"/>
  <c r="D26" i="6" s="1"/>
  <c r="G12" i="6"/>
  <c r="H11" i="6" s="1"/>
  <c r="F13" i="6" s="1"/>
  <c r="G12" i="5"/>
  <c r="H11" i="5" s="1"/>
  <c r="F13" i="5" s="1"/>
  <c r="G68" i="11"/>
  <c r="G69" i="11"/>
  <c r="D72" i="11" s="1"/>
  <c r="H50" i="11"/>
  <c r="F57" i="11"/>
  <c r="F59" i="11" s="1"/>
  <c r="E91" i="11"/>
  <c r="F89" i="11" s="1"/>
  <c r="H24" i="11"/>
  <c r="F26" i="11" s="1"/>
  <c r="G12" i="10"/>
  <c r="H50" i="9"/>
  <c r="I46" i="9" s="1"/>
  <c r="D51" i="9" s="1"/>
  <c r="E91" i="9"/>
  <c r="F89" i="9" s="1"/>
  <c r="C72" i="9"/>
  <c r="C73" i="9" s="1"/>
  <c r="C74" i="9" s="1"/>
  <c r="C75" i="9" s="1"/>
  <c r="C92" i="8"/>
  <c r="H9" i="8"/>
  <c r="D13" i="8" s="1"/>
  <c r="H11" i="8"/>
  <c r="F13" i="8" s="1"/>
  <c r="F90" i="8"/>
  <c r="D92" i="8" s="1"/>
  <c r="C13" i="8"/>
  <c r="F57" i="8"/>
  <c r="F59" i="8" s="1"/>
  <c r="H10" i="8"/>
  <c r="E13" i="8" s="1"/>
  <c r="D39" i="8"/>
  <c r="D72" i="8"/>
  <c r="G68" i="8"/>
  <c r="G70" i="8"/>
  <c r="E72" i="8" s="1"/>
  <c r="G68" i="6"/>
  <c r="G69" i="6"/>
  <c r="D72" i="6" s="1"/>
  <c r="H50" i="6"/>
  <c r="F57" i="6"/>
  <c r="F59" i="6" s="1"/>
  <c r="E91" i="6"/>
  <c r="F89" i="6" s="1"/>
  <c r="H24" i="6"/>
  <c r="F26" i="6" s="1"/>
  <c r="F89" i="5"/>
  <c r="F91" i="5" s="1"/>
  <c r="D92" i="5"/>
  <c r="G69" i="5"/>
  <c r="D72" i="5" s="1"/>
  <c r="D38" i="5"/>
  <c r="H9" i="5"/>
  <c r="D13" i="5" s="1"/>
  <c r="H10" i="5"/>
  <c r="E13" i="5" s="1"/>
  <c r="G22" i="5"/>
  <c r="C25" i="5"/>
  <c r="C38" i="5"/>
  <c r="H34" i="5"/>
  <c r="H38" i="5" s="1"/>
  <c r="G70" i="5"/>
  <c r="E72" i="5" s="1"/>
  <c r="H46" i="5"/>
  <c r="H50" i="5" s="1"/>
  <c r="I45" i="5" s="1"/>
  <c r="C50" i="5"/>
  <c r="C72" i="5"/>
  <c r="H24" i="4"/>
  <c r="F26" i="4" s="1"/>
  <c r="G12" i="4"/>
  <c r="H8" i="4" s="1"/>
  <c r="F71" i="4"/>
  <c r="G68" i="4" s="1"/>
  <c r="E26" i="4"/>
  <c r="E59" i="4"/>
  <c r="F58" i="4" s="1"/>
  <c r="D60" i="4" s="1"/>
  <c r="C92" i="4"/>
  <c r="F90" i="4"/>
  <c r="D92" i="4" s="1"/>
  <c r="H38" i="4"/>
  <c r="I33" i="4" s="1"/>
  <c r="C39" i="4" s="1"/>
  <c r="H21" i="4"/>
  <c r="H22" i="4"/>
  <c r="D26" i="4" s="1"/>
  <c r="C80" i="1"/>
  <c r="E90" i="1"/>
  <c r="E79" i="1"/>
  <c r="F70" i="1"/>
  <c r="C71" i="1"/>
  <c r="E58" i="1"/>
  <c r="H49" i="1"/>
  <c r="C50" i="1"/>
  <c r="C38" i="1"/>
  <c r="H37" i="1"/>
  <c r="C25" i="1"/>
  <c r="G24" i="1"/>
  <c r="G11" i="1"/>
  <c r="C12" i="1"/>
  <c r="H24" i="10" l="1"/>
  <c r="F26" i="10" s="1"/>
  <c r="H21" i="10"/>
  <c r="H25" i="10" s="1"/>
  <c r="F80" i="11"/>
  <c r="H35" i="10"/>
  <c r="H38" i="10" s="1"/>
  <c r="C38" i="10"/>
  <c r="C26" i="10"/>
  <c r="C27" i="10" s="1"/>
  <c r="C28" i="10" s="1"/>
  <c r="C29" i="10" s="1"/>
  <c r="E80" i="4"/>
  <c r="F79" i="4" s="1"/>
  <c r="D81" i="4" s="1"/>
  <c r="G71" i="5"/>
  <c r="I34" i="6"/>
  <c r="D39" i="6" s="1"/>
  <c r="H10" i="11"/>
  <c r="E13" i="11" s="1"/>
  <c r="C93" i="8"/>
  <c r="C94" i="8" s="1"/>
  <c r="C95" i="8" s="1"/>
  <c r="H25" i="11"/>
  <c r="C27" i="11"/>
  <c r="C28" i="11" s="1"/>
  <c r="C29" i="11" s="1"/>
  <c r="I35" i="11"/>
  <c r="E39" i="11" s="1"/>
  <c r="I34" i="11"/>
  <c r="D39" i="11" s="1"/>
  <c r="I36" i="11"/>
  <c r="F39" i="11" s="1"/>
  <c r="I37" i="11"/>
  <c r="G39" i="11" s="1"/>
  <c r="H8" i="11"/>
  <c r="C13" i="11" s="1"/>
  <c r="H9" i="11"/>
  <c r="D13" i="11" s="1"/>
  <c r="C81" i="9"/>
  <c r="C82" i="9" s="1"/>
  <c r="C83" i="9" s="1"/>
  <c r="C84" i="9" s="1"/>
  <c r="F59" i="9"/>
  <c r="I36" i="9"/>
  <c r="F39" i="9" s="1"/>
  <c r="I33" i="9"/>
  <c r="I35" i="9"/>
  <c r="E39" i="9" s="1"/>
  <c r="H22" i="9"/>
  <c r="D26" i="9" s="1"/>
  <c r="H24" i="9"/>
  <c r="F26" i="9" s="1"/>
  <c r="H21" i="9"/>
  <c r="C26" i="9"/>
  <c r="H11" i="9"/>
  <c r="F13" i="9" s="1"/>
  <c r="H10" i="9"/>
  <c r="E13" i="9" s="1"/>
  <c r="H9" i="9"/>
  <c r="D13" i="9" s="1"/>
  <c r="F91" i="8"/>
  <c r="G71" i="8"/>
  <c r="I48" i="8"/>
  <c r="F51" i="8" s="1"/>
  <c r="I46" i="8"/>
  <c r="D51" i="8" s="1"/>
  <c r="I49" i="8"/>
  <c r="G51" i="8" s="1"/>
  <c r="I47" i="8"/>
  <c r="E51" i="8" s="1"/>
  <c r="I38" i="8"/>
  <c r="C39" i="8"/>
  <c r="C40" i="8" s="1"/>
  <c r="C41" i="8" s="1"/>
  <c r="C42" i="8" s="1"/>
  <c r="C26" i="8"/>
  <c r="H23" i="8"/>
  <c r="E26" i="8" s="1"/>
  <c r="H22" i="8"/>
  <c r="D26" i="8" s="1"/>
  <c r="H24" i="8"/>
  <c r="F26" i="8" s="1"/>
  <c r="C14" i="8"/>
  <c r="C15" i="8" s="1"/>
  <c r="C16" i="8" s="1"/>
  <c r="H12" i="8"/>
  <c r="I33" i="6"/>
  <c r="I35" i="6"/>
  <c r="E39" i="6" s="1"/>
  <c r="I36" i="6"/>
  <c r="F39" i="6" s="1"/>
  <c r="H23" i="6"/>
  <c r="E26" i="6" s="1"/>
  <c r="H21" i="6"/>
  <c r="C26" i="6" s="1"/>
  <c r="H8" i="6"/>
  <c r="C13" i="6" s="1"/>
  <c r="H9" i="6"/>
  <c r="D13" i="6" s="1"/>
  <c r="H10" i="6"/>
  <c r="E13" i="6" s="1"/>
  <c r="H8" i="5"/>
  <c r="C13" i="5" s="1"/>
  <c r="C14" i="5" s="1"/>
  <c r="C15" i="5" s="1"/>
  <c r="C16" i="5" s="1"/>
  <c r="I45" i="11"/>
  <c r="I48" i="11"/>
  <c r="F51" i="11" s="1"/>
  <c r="I47" i="11"/>
  <c r="E51" i="11" s="1"/>
  <c r="C39" i="11"/>
  <c r="I46" i="11"/>
  <c r="D51" i="11" s="1"/>
  <c r="I49" i="11"/>
  <c r="G51" i="11" s="1"/>
  <c r="F90" i="11"/>
  <c r="D92" i="11" s="1"/>
  <c r="G71" i="11"/>
  <c r="C72" i="11"/>
  <c r="C73" i="11" s="1"/>
  <c r="C74" i="11" s="1"/>
  <c r="C75" i="11" s="1"/>
  <c r="C92" i="11"/>
  <c r="I45" i="10"/>
  <c r="I47" i="10"/>
  <c r="E51" i="10" s="1"/>
  <c r="I49" i="10"/>
  <c r="G51" i="10" s="1"/>
  <c r="I48" i="10"/>
  <c r="F51" i="10" s="1"/>
  <c r="H8" i="10"/>
  <c r="H11" i="10"/>
  <c r="F13" i="10" s="1"/>
  <c r="I46" i="10"/>
  <c r="D51" i="10" s="1"/>
  <c r="H9" i="10"/>
  <c r="D13" i="10" s="1"/>
  <c r="H10" i="10"/>
  <c r="E13" i="10" s="1"/>
  <c r="C92" i="9"/>
  <c r="F90" i="9"/>
  <c r="D92" i="9" s="1"/>
  <c r="I45" i="9"/>
  <c r="I48" i="9"/>
  <c r="F51" i="9" s="1"/>
  <c r="I49" i="9"/>
  <c r="G51" i="9" s="1"/>
  <c r="I47" i="9"/>
  <c r="E51" i="9" s="1"/>
  <c r="C72" i="8"/>
  <c r="C73" i="8" s="1"/>
  <c r="C74" i="8" s="1"/>
  <c r="C75" i="8" s="1"/>
  <c r="I45" i="6"/>
  <c r="I48" i="6"/>
  <c r="F51" i="6" s="1"/>
  <c r="I47" i="6"/>
  <c r="E51" i="6" s="1"/>
  <c r="C39" i="6"/>
  <c r="I46" i="6"/>
  <c r="D51" i="6" s="1"/>
  <c r="I49" i="6"/>
  <c r="G51" i="6" s="1"/>
  <c r="F90" i="6"/>
  <c r="D92" i="6" s="1"/>
  <c r="G71" i="6"/>
  <c r="C72" i="6"/>
  <c r="C73" i="6" s="1"/>
  <c r="C74" i="6" s="1"/>
  <c r="C75" i="6" s="1"/>
  <c r="C92" i="6"/>
  <c r="C92" i="5"/>
  <c r="C93" i="5" s="1"/>
  <c r="C94" i="5" s="1"/>
  <c r="C95" i="5" s="1"/>
  <c r="I49" i="5"/>
  <c r="G51" i="5" s="1"/>
  <c r="I36" i="5"/>
  <c r="F39" i="5" s="1"/>
  <c r="I37" i="5"/>
  <c r="G39" i="5" s="1"/>
  <c r="I33" i="5"/>
  <c r="I35" i="5"/>
  <c r="E39" i="5" s="1"/>
  <c r="C51" i="5"/>
  <c r="C73" i="5"/>
  <c r="C74" i="5" s="1"/>
  <c r="C75" i="5" s="1"/>
  <c r="I46" i="5"/>
  <c r="D51" i="5" s="1"/>
  <c r="G25" i="5"/>
  <c r="I47" i="5"/>
  <c r="E51" i="5" s="1"/>
  <c r="I48" i="5"/>
  <c r="F51" i="5" s="1"/>
  <c r="I34" i="5"/>
  <c r="D39" i="5" s="1"/>
  <c r="H10" i="4"/>
  <c r="E13" i="4" s="1"/>
  <c r="C13" i="4"/>
  <c r="H9" i="4"/>
  <c r="D13" i="4" s="1"/>
  <c r="H11" i="4"/>
  <c r="F13" i="4" s="1"/>
  <c r="F57" i="4"/>
  <c r="F59" i="4" s="1"/>
  <c r="H25" i="4"/>
  <c r="C26" i="4"/>
  <c r="C27" i="4" s="1"/>
  <c r="C28" i="4" s="1"/>
  <c r="C29" i="4" s="1"/>
  <c r="I35" i="4"/>
  <c r="E39" i="4" s="1"/>
  <c r="I36" i="4"/>
  <c r="F39" i="4" s="1"/>
  <c r="I37" i="4"/>
  <c r="G39" i="4" s="1"/>
  <c r="C93" i="4"/>
  <c r="C94" i="4" s="1"/>
  <c r="C95" i="4" s="1"/>
  <c r="C72" i="4"/>
  <c r="I34" i="4"/>
  <c r="D39" i="4" s="1"/>
  <c r="F91" i="4"/>
  <c r="G70" i="4"/>
  <c r="E72" i="4" s="1"/>
  <c r="G69" i="4"/>
  <c r="D72" i="4" s="1"/>
  <c r="D89" i="1"/>
  <c r="D89" i="10" s="1"/>
  <c r="D78" i="1"/>
  <c r="D78" i="10" s="1"/>
  <c r="E69" i="1"/>
  <c r="E68" i="1"/>
  <c r="D68" i="1"/>
  <c r="D68" i="10" s="1"/>
  <c r="D57" i="1"/>
  <c r="D57" i="10" s="1"/>
  <c r="H48" i="1"/>
  <c r="H47" i="1"/>
  <c r="H36" i="1"/>
  <c r="E38" i="1"/>
  <c r="G23" i="1"/>
  <c r="G22" i="1"/>
  <c r="G10" i="1"/>
  <c r="G9" i="1"/>
  <c r="I33" i="10" l="1"/>
  <c r="C39" i="10" s="1"/>
  <c r="I36" i="10"/>
  <c r="F39" i="10" s="1"/>
  <c r="I34" i="10"/>
  <c r="D39" i="10" s="1"/>
  <c r="I37" i="10"/>
  <c r="G39" i="10" s="1"/>
  <c r="I35" i="10"/>
  <c r="E39" i="10" s="1"/>
  <c r="D80" i="10"/>
  <c r="C79" i="10"/>
  <c r="E78" i="10"/>
  <c r="D91" i="10"/>
  <c r="C90" i="10"/>
  <c r="E89" i="10"/>
  <c r="C14" i="9"/>
  <c r="C15" i="9" s="1"/>
  <c r="C16" i="9" s="1"/>
  <c r="D59" i="10"/>
  <c r="C58" i="10"/>
  <c r="E58" i="10" s="1"/>
  <c r="E57" i="10"/>
  <c r="E59" i="10" s="1"/>
  <c r="F57" i="10" s="1"/>
  <c r="C69" i="10"/>
  <c r="E71" i="1"/>
  <c r="E68" i="10"/>
  <c r="F69" i="1"/>
  <c r="E69" i="10"/>
  <c r="D70" i="10" s="1"/>
  <c r="D71" i="10" s="1"/>
  <c r="C40" i="10"/>
  <c r="C41" i="10" s="1"/>
  <c r="C42" i="10" s="1"/>
  <c r="C93" i="9"/>
  <c r="C94" i="9" s="1"/>
  <c r="C95" i="9" s="1"/>
  <c r="F91" i="9"/>
  <c r="F78" i="4"/>
  <c r="H12" i="11"/>
  <c r="C40" i="11"/>
  <c r="C41" i="11" s="1"/>
  <c r="C42" i="11" s="1"/>
  <c r="C93" i="11"/>
  <c r="C94" i="11" s="1"/>
  <c r="C95" i="11" s="1"/>
  <c r="F91" i="11"/>
  <c r="I38" i="11"/>
  <c r="C14" i="11"/>
  <c r="C15" i="11" s="1"/>
  <c r="C16" i="11" s="1"/>
  <c r="I38" i="9"/>
  <c r="C39" i="9"/>
  <c r="C40" i="9" s="1"/>
  <c r="C41" i="9" s="1"/>
  <c r="C42" i="9" s="1"/>
  <c r="H25" i="9"/>
  <c r="C27" i="9"/>
  <c r="C28" i="9" s="1"/>
  <c r="C29" i="9" s="1"/>
  <c r="H12" i="9"/>
  <c r="I50" i="8"/>
  <c r="C52" i="8"/>
  <c r="C53" i="8" s="1"/>
  <c r="C54" i="8" s="1"/>
  <c r="C59" i="8" s="1"/>
  <c r="C60" i="8" s="1"/>
  <c r="C61" i="8" s="1"/>
  <c r="C62" i="8" s="1"/>
  <c r="C63" i="8" s="1"/>
  <c r="H25" i="8"/>
  <c r="C27" i="8"/>
  <c r="C28" i="8" s="1"/>
  <c r="C29" i="8" s="1"/>
  <c r="F91" i="6"/>
  <c r="C93" i="6"/>
  <c r="C94" i="6" s="1"/>
  <c r="C95" i="6" s="1"/>
  <c r="C40" i="6"/>
  <c r="C41" i="6" s="1"/>
  <c r="C42" i="6" s="1"/>
  <c r="I38" i="6"/>
  <c r="H25" i="6"/>
  <c r="C27" i="6"/>
  <c r="C28" i="6" s="1"/>
  <c r="C29" i="6" s="1"/>
  <c r="C14" i="6"/>
  <c r="C15" i="6" s="1"/>
  <c r="C16" i="6" s="1"/>
  <c r="H12" i="6"/>
  <c r="I38" i="5"/>
  <c r="C39" i="5"/>
  <c r="C40" i="5" s="1"/>
  <c r="C41" i="5" s="1"/>
  <c r="C42" i="5" s="1"/>
  <c r="H12" i="5"/>
  <c r="I50" i="11"/>
  <c r="C51" i="11"/>
  <c r="C52" i="11" s="1"/>
  <c r="C53" i="11" s="1"/>
  <c r="C54" i="11" s="1"/>
  <c r="C59" i="11" s="1"/>
  <c r="C60" i="11" s="1"/>
  <c r="C61" i="11" s="1"/>
  <c r="C62" i="11" s="1"/>
  <c r="C63" i="11" s="1"/>
  <c r="H12" i="10"/>
  <c r="C13" i="10"/>
  <c r="C14" i="10" s="1"/>
  <c r="C15" i="10" s="1"/>
  <c r="C16" i="10" s="1"/>
  <c r="I50" i="10"/>
  <c r="C51" i="10"/>
  <c r="C52" i="10" s="1"/>
  <c r="C53" i="10" s="1"/>
  <c r="C54" i="10" s="1"/>
  <c r="C59" i="10" s="1"/>
  <c r="C60" i="10" s="1"/>
  <c r="I50" i="9"/>
  <c r="C51" i="9"/>
  <c r="C52" i="9" s="1"/>
  <c r="C53" i="9" s="1"/>
  <c r="C54" i="9" s="1"/>
  <c r="C59" i="9" s="1"/>
  <c r="C60" i="9" s="1"/>
  <c r="C61" i="9" s="1"/>
  <c r="C62" i="9" s="1"/>
  <c r="C63" i="9" s="1"/>
  <c r="I50" i="6"/>
  <c r="C51" i="6"/>
  <c r="C52" i="6" s="1"/>
  <c r="C53" i="6" s="1"/>
  <c r="C54" i="6" s="1"/>
  <c r="C59" i="6" s="1"/>
  <c r="C60" i="6" s="1"/>
  <c r="C61" i="6" s="1"/>
  <c r="C62" i="6" s="1"/>
  <c r="C63" i="6" s="1"/>
  <c r="C52" i="5"/>
  <c r="C53" i="5" s="1"/>
  <c r="C54" i="5" s="1"/>
  <c r="I50" i="5"/>
  <c r="H24" i="5"/>
  <c r="F26" i="5" s="1"/>
  <c r="H23" i="5"/>
  <c r="E26" i="5" s="1"/>
  <c r="H21" i="5"/>
  <c r="H22" i="5"/>
  <c r="D26" i="5" s="1"/>
  <c r="C40" i="4"/>
  <c r="C41" i="4" s="1"/>
  <c r="C42" i="4" s="1"/>
  <c r="H12" i="4"/>
  <c r="C14" i="4"/>
  <c r="C15" i="4" s="1"/>
  <c r="C16" i="4" s="1"/>
  <c r="C73" i="4"/>
  <c r="C74" i="4" s="1"/>
  <c r="C75" i="4" s="1"/>
  <c r="I38" i="4"/>
  <c r="G71" i="4"/>
  <c r="H46" i="1"/>
  <c r="G50" i="1"/>
  <c r="F50" i="1"/>
  <c r="E50" i="1"/>
  <c r="D91" i="1"/>
  <c r="E89" i="1"/>
  <c r="E91" i="1" s="1"/>
  <c r="D80" i="1"/>
  <c r="E78" i="1"/>
  <c r="F68" i="1"/>
  <c r="D71" i="1"/>
  <c r="D59" i="1"/>
  <c r="E57" i="1"/>
  <c r="E59" i="1" s="1"/>
  <c r="H45" i="1"/>
  <c r="D50" i="1"/>
  <c r="H35" i="1"/>
  <c r="H34" i="1"/>
  <c r="E12" i="1"/>
  <c r="F12" i="1"/>
  <c r="G21" i="1"/>
  <c r="D25" i="1"/>
  <c r="F38" i="1"/>
  <c r="G38" i="1"/>
  <c r="E25" i="1"/>
  <c r="G8" i="1"/>
  <c r="D12" i="1"/>
  <c r="F25" i="1"/>
  <c r="D38" i="1"/>
  <c r="H33" i="1"/>
  <c r="I38" i="10" l="1"/>
  <c r="F69" i="10"/>
  <c r="F59" i="10"/>
  <c r="E79" i="10"/>
  <c r="E80" i="10" s="1"/>
  <c r="C80" i="10"/>
  <c r="F58" i="10"/>
  <c r="D60" i="10" s="1"/>
  <c r="C61" i="10" s="1"/>
  <c r="C62" i="10" s="1"/>
  <c r="C63" i="10" s="1"/>
  <c r="E71" i="10"/>
  <c r="C70" i="10"/>
  <c r="F70" i="10" s="1"/>
  <c r="C91" i="10"/>
  <c r="E90" i="10"/>
  <c r="E91" i="10" s="1"/>
  <c r="F89" i="10" s="1"/>
  <c r="F68" i="10"/>
  <c r="F80" i="4"/>
  <c r="C81" i="4"/>
  <c r="C82" i="4" s="1"/>
  <c r="C83" i="4" s="1"/>
  <c r="C84" i="4" s="1"/>
  <c r="H25" i="5"/>
  <c r="C26" i="5"/>
  <c r="C27" i="5" s="1"/>
  <c r="C28" i="5" s="1"/>
  <c r="C29" i="5" s="1"/>
  <c r="F89" i="1"/>
  <c r="F90" i="1"/>
  <c r="D92" i="1" s="1"/>
  <c r="E80" i="1"/>
  <c r="F79" i="1" s="1"/>
  <c r="D81" i="1" s="1"/>
  <c r="F71" i="1"/>
  <c r="F57" i="1"/>
  <c r="F58" i="1"/>
  <c r="D60" i="1" s="1"/>
  <c r="H50" i="1"/>
  <c r="H38" i="1"/>
  <c r="I33" i="1" s="1"/>
  <c r="G12" i="1"/>
  <c r="G25" i="1"/>
  <c r="F79" i="10" l="1"/>
  <c r="D81" i="10" s="1"/>
  <c r="F78" i="10"/>
  <c r="F80" i="10" s="1"/>
  <c r="C71" i="10"/>
  <c r="C92" i="10"/>
  <c r="F71" i="10"/>
  <c r="G69" i="10" s="1"/>
  <c r="D72" i="10" s="1"/>
  <c r="G68" i="10"/>
  <c r="C81" i="10"/>
  <c r="C82" i="10" s="1"/>
  <c r="C83" i="10" s="1"/>
  <c r="C84" i="10" s="1"/>
  <c r="F90" i="10"/>
  <c r="D92" i="10" s="1"/>
  <c r="C93" i="10"/>
  <c r="C94" i="10" s="1"/>
  <c r="C95" i="10" s="1"/>
  <c r="F91" i="10"/>
  <c r="G70" i="10"/>
  <c r="E72" i="10" s="1"/>
  <c r="F59" i="1"/>
  <c r="C92" i="1"/>
  <c r="C94" i="1" s="1"/>
  <c r="C95" i="1" s="1"/>
  <c r="F91" i="1"/>
  <c r="F78" i="1"/>
  <c r="G70" i="1"/>
  <c r="E72" i="1" s="1"/>
  <c r="G69" i="1"/>
  <c r="D72" i="1" s="1"/>
  <c r="G68" i="1"/>
  <c r="I47" i="1"/>
  <c r="E51" i="1" s="1"/>
  <c r="I48" i="1"/>
  <c r="F51" i="1" s="1"/>
  <c r="I49" i="1"/>
  <c r="G51" i="1" s="1"/>
  <c r="I46" i="1"/>
  <c r="D51" i="1" s="1"/>
  <c r="I45" i="1"/>
  <c r="H22" i="1"/>
  <c r="D26" i="1" s="1"/>
  <c r="H24" i="1"/>
  <c r="F26" i="1" s="1"/>
  <c r="H23" i="1"/>
  <c r="E26" i="1" s="1"/>
  <c r="C39" i="1"/>
  <c r="H21" i="1"/>
  <c r="I37" i="1"/>
  <c r="G39" i="1" s="1"/>
  <c r="I36" i="1"/>
  <c r="F39" i="1" s="1"/>
  <c r="I34" i="1"/>
  <c r="D39" i="1" s="1"/>
  <c r="I35" i="1"/>
  <c r="E39" i="1" s="1"/>
  <c r="H11" i="1"/>
  <c r="F13" i="1" s="1"/>
  <c r="H10" i="1"/>
  <c r="E13" i="1" s="1"/>
  <c r="H9" i="1"/>
  <c r="D13" i="1" s="1"/>
  <c r="H8" i="1"/>
  <c r="C13" i="1" s="1"/>
  <c r="G71" i="10" l="1"/>
  <c r="C72" i="10"/>
  <c r="C73" i="10" s="1"/>
  <c r="C74" i="10" s="1"/>
  <c r="C75" i="10" s="1"/>
  <c r="C14" i="1"/>
  <c r="C15" i="1" s="1"/>
  <c r="C16" i="1" s="1"/>
  <c r="F80" i="1"/>
  <c r="C81" i="1"/>
  <c r="C82" i="1" s="1"/>
  <c r="C83" i="1" s="1"/>
  <c r="C84" i="1" s="1"/>
  <c r="G71" i="1"/>
  <c r="C72" i="1"/>
  <c r="C73" i="1" s="1"/>
  <c r="C74" i="1" s="1"/>
  <c r="C75" i="1" s="1"/>
  <c r="C51" i="1"/>
  <c r="C52" i="1" s="1"/>
  <c r="C53" i="1" s="1"/>
  <c r="C54" i="1" s="1"/>
  <c r="C59" i="1" s="1"/>
  <c r="I50" i="1"/>
  <c r="C40" i="1"/>
  <c r="C41" i="1" s="1"/>
  <c r="C42" i="1" s="1"/>
  <c r="H12" i="1"/>
  <c r="I38" i="1"/>
  <c r="C26" i="1"/>
  <c r="C27" i="1" s="1"/>
  <c r="C28" i="1" s="1"/>
  <c r="C29" i="1" s="1"/>
  <c r="H25" i="1"/>
  <c r="C60" i="1" l="1"/>
  <c r="C61" i="1" s="1"/>
  <c r="C62" i="1" s="1"/>
  <c r="C63" i="1" s="1"/>
  <c r="G50" i="4"/>
  <c r="D50" i="4"/>
  <c r="F50" i="4"/>
  <c r="C49" i="4"/>
  <c r="H49" i="4" s="1"/>
  <c r="C48" i="4"/>
  <c r="H48" i="4"/>
  <c r="C47" i="4"/>
  <c r="E50" i="4"/>
  <c r="H45" i="4"/>
  <c r="C46" i="4"/>
  <c r="H46" i="4" s="1"/>
  <c r="C50" i="4" l="1"/>
  <c r="H47" i="4"/>
  <c r="H50" i="4"/>
  <c r="I45" i="4" s="1"/>
  <c r="C51" i="4" s="1"/>
  <c r="I47" i="4" l="1"/>
  <c r="E51" i="4" s="1"/>
  <c r="I48" i="4"/>
  <c r="F51" i="4" s="1"/>
  <c r="I49" i="4"/>
  <c r="G51" i="4" s="1"/>
  <c r="I46" i="4"/>
  <c r="D51" i="4" s="1"/>
  <c r="C52" i="4" l="1"/>
  <c r="C53" i="4" s="1"/>
  <c r="C54" i="4" s="1"/>
  <c r="C59" i="4" s="1"/>
  <c r="C60" i="4" s="1"/>
  <c r="C61" i="4" s="1"/>
  <c r="C62" i="4" s="1"/>
  <c r="C63" i="4" s="1"/>
  <c r="I50" i="4"/>
  <c r="D59" i="5"/>
  <c r="C58" i="5"/>
  <c r="E57" i="5"/>
  <c r="E58" i="5" l="1"/>
  <c r="E59" i="5" s="1"/>
  <c r="C59" i="5"/>
  <c r="D80" i="5"/>
  <c r="E78" i="5"/>
  <c r="C79" i="5"/>
  <c r="E79" i="5" s="1"/>
  <c r="C80" i="5"/>
  <c r="F57" i="5" l="1"/>
  <c r="F58" i="5"/>
  <c r="D60" i="5" s="1"/>
  <c r="E80" i="5"/>
  <c r="F79" i="5" s="1"/>
  <c r="D81" i="5" s="1"/>
  <c r="F59" i="5" l="1"/>
  <c r="C60" i="5"/>
  <c r="C61" i="5" s="1"/>
  <c r="C62" i="5" s="1"/>
  <c r="C63" i="5" s="1"/>
  <c r="F78" i="5"/>
  <c r="F80" i="5" l="1"/>
  <c r="C81" i="5"/>
  <c r="C82" i="5" s="1"/>
  <c r="C83" i="5" s="1"/>
  <c r="C84" i="5" s="1"/>
</calcChain>
</file>

<file path=xl/sharedStrings.xml><?xml version="1.0" encoding="utf-8"?>
<sst xmlns="http://schemas.openxmlformats.org/spreadsheetml/2006/main" count="1221" uniqueCount="43">
  <si>
    <t>Top level AHP tables</t>
  </si>
  <si>
    <t>Food</t>
  </si>
  <si>
    <t>Energy</t>
  </si>
  <si>
    <t>Social Engagement</t>
  </si>
  <si>
    <t>Domestic Practices</t>
  </si>
  <si>
    <t>Level 2 AHP tables</t>
  </si>
  <si>
    <t>Cost of Food</t>
  </si>
  <si>
    <t>Value of Food</t>
  </si>
  <si>
    <t>Quality of Food</t>
  </si>
  <si>
    <t>Travel for Food</t>
  </si>
  <si>
    <t>Switching</t>
  </si>
  <si>
    <t>Cost of Electricity</t>
  </si>
  <si>
    <t>Cost of Gas</t>
  </si>
  <si>
    <t>Heating</t>
  </si>
  <si>
    <t>Perceived Difficulties</t>
  </si>
  <si>
    <t>Community Centres</t>
  </si>
  <si>
    <t>Family</t>
  </si>
  <si>
    <t>Neighbours-Friends</t>
  </si>
  <si>
    <t>Interest Groups</t>
  </si>
  <si>
    <t>Paid Employment</t>
  </si>
  <si>
    <t>Laundry</t>
  </si>
  <si>
    <t>Social Image</t>
  </si>
  <si>
    <t>Level 3 AHP tables</t>
  </si>
  <si>
    <t>Heating control</t>
  </si>
  <si>
    <t>Supplementary sources of warmth</t>
  </si>
  <si>
    <t>Efficiency Improvements</t>
  </si>
  <si>
    <t>Washing Clothes</t>
  </si>
  <si>
    <t>Drying Clothes</t>
  </si>
  <si>
    <t>Level 4 AHP Tables</t>
  </si>
  <si>
    <t>Tumble Dryer</t>
  </si>
  <si>
    <t>Other forms of drying</t>
  </si>
  <si>
    <t>Priority Vector</t>
  </si>
  <si>
    <t>Sum</t>
  </si>
  <si>
    <t>Sum * PV</t>
  </si>
  <si>
    <t>Lambda Max</t>
  </si>
  <si>
    <t>CI</t>
  </si>
  <si>
    <t>CR</t>
  </si>
  <si>
    <t>4th root</t>
  </si>
  <si>
    <t>n</t>
  </si>
  <si>
    <t>5th root</t>
  </si>
  <si>
    <t>2nd root</t>
  </si>
  <si>
    <t>3rd Root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</si>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</sst>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00000000"/>
    <numFmt numFmtId="166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 style="thick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thin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 style="thin">
        <color theme="4"/>
      </bottom>
      <diagonal/>
    </border>
    <border>
      <left style="thin">
        <color theme="4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Border="1"/>
    <xf numFmtId="0" fontId="0" fillId="0" borderId="1" xfId="0" applyBorder="1"/>
    <xf numFmtId="0" fontId="0" fillId="3" borderId="1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0" fillId="0" borderId="7" xfId="0" applyBorder="1"/>
    <xf numFmtId="0" fontId="1" fillId="0" borderId="0" xfId="0" applyFont="1" applyAlignment="1">
      <alignment horizontal="center"/>
    </xf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0" borderId="19" xfId="0" applyBorder="1"/>
    <xf numFmtId="0" fontId="0" fillId="0" borderId="8" xfId="0" applyFill="1" applyBorder="1"/>
    <xf numFmtId="0" fontId="0" fillId="0" borderId="9" xfId="0" applyBorder="1"/>
    <xf numFmtId="0" fontId="0" fillId="0" borderId="21" xfId="0" applyBorder="1"/>
    <xf numFmtId="0" fontId="0" fillId="0" borderId="22" xfId="0" applyBorder="1"/>
    <xf numFmtId="0" fontId="0" fillId="3" borderId="23" xfId="0" applyFill="1" applyBorder="1"/>
    <xf numFmtId="0" fontId="0" fillId="0" borderId="24" xfId="0" applyBorder="1"/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0" fillId="3" borderId="25" xfId="0" applyFill="1" applyBorder="1"/>
    <xf numFmtId="0" fontId="0" fillId="0" borderId="0" xfId="0" applyFill="1" applyBorder="1"/>
    <xf numFmtId="0" fontId="0" fillId="0" borderId="26" xfId="0" applyBorder="1"/>
    <xf numFmtId="0" fontId="0" fillId="2" borderId="27" xfId="0" applyFill="1" applyBorder="1"/>
    <xf numFmtId="0" fontId="0" fillId="0" borderId="28" xfId="0" applyBorder="1"/>
    <xf numFmtId="0" fontId="0" fillId="3" borderId="29" xfId="0" applyFill="1" applyBorder="1"/>
    <xf numFmtId="0" fontId="0" fillId="2" borderId="4" xfId="0" applyFill="1" applyBorder="1"/>
    <xf numFmtId="0" fontId="0" fillId="0" borderId="9" xfId="0" applyFill="1" applyBorder="1"/>
    <xf numFmtId="0" fontId="0" fillId="0" borderId="24" xfId="0" applyFill="1" applyBorder="1"/>
    <xf numFmtId="0" fontId="0" fillId="0" borderId="2" xfId="0" applyBorder="1"/>
    <xf numFmtId="0" fontId="0" fillId="2" borderId="20" xfId="0" applyFill="1" applyBorder="1"/>
    <xf numFmtId="0" fontId="0" fillId="0" borderId="25" xfId="0" applyBorder="1"/>
    <xf numFmtId="0" fontId="0" fillId="2" borderId="30" xfId="0" applyFill="1" applyBorder="1"/>
    <xf numFmtId="0" fontId="0" fillId="2" borderId="31" xfId="0" applyFill="1" applyBorder="1"/>
    <xf numFmtId="0" fontId="0" fillId="0" borderId="32" xfId="0" applyBorder="1"/>
    <xf numFmtId="0" fontId="0" fillId="0" borderId="33" xfId="0" applyFill="1" applyBorder="1"/>
    <xf numFmtId="0" fontId="0" fillId="0" borderId="34" xfId="0" applyFill="1" applyBorder="1"/>
    <xf numFmtId="0" fontId="0" fillId="0" borderId="10" xfId="0" applyFill="1" applyBorder="1"/>
    <xf numFmtId="0" fontId="0" fillId="0" borderId="12" xfId="0" applyFill="1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2" borderId="38" xfId="0" applyFill="1" applyBorder="1"/>
    <xf numFmtId="0" fontId="0" fillId="0" borderId="29" xfId="0" applyFill="1" applyBorder="1"/>
    <xf numFmtId="0" fontId="0" fillId="0" borderId="39" xfId="0" applyBorder="1"/>
    <xf numFmtId="0" fontId="0" fillId="0" borderId="40" xfId="0" applyFill="1" applyBorder="1"/>
    <xf numFmtId="2" fontId="0" fillId="3" borderId="3" xfId="0" applyNumberFormat="1" applyFill="1" applyBorder="1"/>
    <xf numFmtId="2" fontId="0" fillId="0" borderId="3" xfId="0" applyNumberFormat="1" applyBorder="1"/>
    <xf numFmtId="2" fontId="0" fillId="0" borderId="4" xfId="0" applyNumberFormat="1" applyBorder="1"/>
    <xf numFmtId="2" fontId="0" fillId="0" borderId="2" xfId="0" applyNumberFormat="1" applyBorder="1"/>
    <xf numFmtId="2" fontId="0" fillId="0" borderId="1" xfId="0" applyNumberFormat="1" applyBorder="1"/>
    <xf numFmtId="2" fontId="0" fillId="3" borderId="1" xfId="0" applyNumberFormat="1" applyFill="1" applyBorder="1"/>
    <xf numFmtId="2" fontId="0" fillId="0" borderId="6" xfId="0" applyNumberFormat="1" applyBorder="1"/>
    <xf numFmtId="2" fontId="0" fillId="0" borderId="5" xfId="0" applyNumberFormat="1" applyBorder="1"/>
    <xf numFmtId="2" fontId="0" fillId="0" borderId="8" xfId="0" applyNumberFormat="1" applyBorder="1"/>
    <xf numFmtId="2" fontId="0" fillId="3" borderId="9" xfId="0" applyNumberFormat="1" applyFill="1" applyBorder="1"/>
    <xf numFmtId="2" fontId="0" fillId="0" borderId="7" xfId="0" applyNumberFormat="1" applyBorder="1"/>
    <xf numFmtId="2" fontId="0" fillId="0" borderId="9" xfId="0" applyNumberFormat="1" applyBorder="1"/>
    <xf numFmtId="2" fontId="0" fillId="3" borderId="23" xfId="0" applyNumberFormat="1" applyFill="1" applyBorder="1"/>
    <xf numFmtId="2" fontId="0" fillId="0" borderId="19" xfId="0" applyNumberFormat="1" applyBorder="1"/>
    <xf numFmtId="2" fontId="0" fillId="0" borderId="24" xfId="0" applyNumberFormat="1" applyBorder="1"/>
    <xf numFmtId="2" fontId="0" fillId="0" borderId="25" xfId="0" applyNumberFormat="1" applyBorder="1"/>
    <xf numFmtId="2" fontId="0" fillId="0" borderId="21" xfId="0" applyNumberFormat="1" applyBorder="1"/>
    <xf numFmtId="2" fontId="0" fillId="0" borderId="22" xfId="0" applyNumberFormat="1" applyBorder="1"/>
    <xf numFmtId="2" fontId="0" fillId="0" borderId="33" xfId="0" applyNumberFormat="1" applyFill="1" applyBorder="1"/>
    <xf numFmtId="2" fontId="0" fillId="0" borderId="34" xfId="0" applyNumberFormat="1" applyFill="1" applyBorder="1"/>
    <xf numFmtId="2" fontId="0" fillId="0" borderId="9" xfId="0" applyNumberFormat="1" applyFill="1" applyBorder="1"/>
    <xf numFmtId="2" fontId="0" fillId="0" borderId="0" xfId="0" applyNumberFormat="1"/>
    <xf numFmtId="2" fontId="0" fillId="0" borderId="35" xfId="0" applyNumberFormat="1" applyBorder="1"/>
    <xf numFmtId="2" fontId="0" fillId="0" borderId="0" xfId="0" applyNumberFormat="1" applyBorder="1"/>
    <xf numFmtId="2" fontId="0" fillId="0" borderId="0" xfId="0" applyNumberFormat="1" applyFill="1" applyBorder="1"/>
    <xf numFmtId="2" fontId="0" fillId="0" borderId="36" xfId="0" applyNumberFormat="1" applyBorder="1"/>
    <xf numFmtId="2" fontId="0" fillId="0" borderId="37" xfId="0" applyNumberFormat="1" applyBorder="1"/>
    <xf numFmtId="2" fontId="0" fillId="3" borderId="25" xfId="0" applyNumberFormat="1" applyFill="1" applyBorder="1"/>
    <xf numFmtId="2" fontId="0" fillId="0" borderId="24" xfId="0" applyNumberFormat="1" applyFill="1" applyBorder="1"/>
    <xf numFmtId="2" fontId="0" fillId="0" borderId="8" xfId="0" applyNumberFormat="1" applyFill="1" applyBorder="1"/>
    <xf numFmtId="2" fontId="0" fillId="0" borderId="32" xfId="0" applyNumberFormat="1" applyBorder="1"/>
    <xf numFmtId="2" fontId="0" fillId="0" borderId="10" xfId="0" applyNumberFormat="1" applyFill="1" applyBorder="1"/>
    <xf numFmtId="2" fontId="0" fillId="0" borderId="12" xfId="0" applyNumberFormat="1" applyFill="1" applyBorder="1"/>
    <xf numFmtId="164" fontId="0" fillId="0" borderId="26" xfId="0" applyNumberFormat="1" applyBorder="1"/>
    <xf numFmtId="0" fontId="1" fillId="0" borderId="0" xfId="0" applyFont="1" applyFill="1" applyBorder="1" applyAlignment="1">
      <alignment horizontal="center"/>
    </xf>
    <xf numFmtId="2" fontId="0" fillId="0" borderId="1" xfId="0" applyNumberFormat="1" applyFill="1" applyBorder="1"/>
    <xf numFmtId="2" fontId="0" fillId="0" borderId="29" xfId="0" applyNumberFormat="1" applyFill="1" applyBorder="1"/>
    <xf numFmtId="2" fontId="0" fillId="4" borderId="6" xfId="0" applyNumberFormat="1" applyFill="1" applyBorder="1"/>
    <xf numFmtId="165" fontId="0" fillId="0" borderId="3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0" fillId="0" borderId="9" xfId="0" applyNumberFormat="1" applyBorder="1"/>
    <xf numFmtId="164" fontId="0" fillId="0" borderId="9" xfId="0" applyNumberFormat="1" applyFill="1" applyBorder="1"/>
    <xf numFmtId="166" fontId="0" fillId="0" borderId="4" xfId="0" applyNumberFormat="1" applyBorder="1"/>
    <xf numFmtId="166" fontId="0" fillId="0" borderId="9" xfId="0" applyNumberFormat="1" applyBorder="1"/>
    <xf numFmtId="0" fontId="0" fillId="0" borderId="0" xfId="0" applyFill="1"/>
    <xf numFmtId="0" fontId="0" fillId="0" borderId="26" xfId="0" applyFill="1" applyBorder="1"/>
    <xf numFmtId="164" fontId="0" fillId="0" borderId="26" xfId="0" applyNumberFormat="1" applyFill="1" applyBorder="1"/>
    <xf numFmtId="0" fontId="0" fillId="0" borderId="11" xfId="0" applyFill="1" applyBorder="1"/>
    <xf numFmtId="0" fontId="0" fillId="0" borderId="13" xfId="0" applyFill="1" applyBorder="1"/>
    <xf numFmtId="0" fontId="0" fillId="0" borderId="15" xfId="0" applyFill="1" applyBorder="1"/>
    <xf numFmtId="0" fontId="0" fillId="0" borderId="2" xfId="0" applyFill="1" applyBorder="1"/>
    <xf numFmtId="2" fontId="0" fillId="0" borderId="3" xfId="0" applyNumberFormat="1" applyFill="1" applyBorder="1"/>
    <xf numFmtId="2" fontId="0" fillId="0" borderId="4" xfId="0" applyNumberFormat="1" applyFill="1" applyBorder="1"/>
    <xf numFmtId="2" fontId="0" fillId="0" borderId="2" xfId="0" applyNumberFormat="1" applyFill="1" applyBorder="1"/>
    <xf numFmtId="0" fontId="0" fillId="0" borderId="5" xfId="0" applyFill="1" applyBorder="1"/>
    <xf numFmtId="2" fontId="0" fillId="0" borderId="6" xfId="0" applyNumberFormat="1" applyFill="1" applyBorder="1"/>
    <xf numFmtId="2" fontId="0" fillId="0" borderId="5" xfId="0" applyNumberFormat="1" applyFill="1" applyBorder="1"/>
    <xf numFmtId="0" fontId="0" fillId="0" borderId="7" xfId="0" applyFill="1" applyBorder="1"/>
    <xf numFmtId="2" fontId="0" fillId="0" borderId="7" xfId="0" applyNumberFormat="1" applyFill="1" applyBorder="1"/>
    <xf numFmtId="0" fontId="0" fillId="0" borderId="30" xfId="0" applyFill="1" applyBorder="1"/>
    <xf numFmtId="0" fontId="0" fillId="0" borderId="21" xfId="0" applyFill="1" applyBorder="1"/>
    <xf numFmtId="0" fontId="0" fillId="0" borderId="25" xfId="0" applyFill="1" applyBorder="1"/>
    <xf numFmtId="0" fontId="0" fillId="0" borderId="22" xfId="0" applyFill="1" applyBorder="1"/>
    <xf numFmtId="0" fontId="0" fillId="0" borderId="31" xfId="0" applyFill="1" applyBorder="1"/>
    <xf numFmtId="0" fontId="0" fillId="0" borderId="1" xfId="0" applyFill="1" applyBorder="1"/>
    <xf numFmtId="0" fontId="0" fillId="0" borderId="20" xfId="0" applyFill="1" applyBorder="1"/>
    <xf numFmtId="0" fontId="0" fillId="0" borderId="6" xfId="0" applyFill="1" applyBorder="1"/>
    <xf numFmtId="0" fontId="1" fillId="0" borderId="0" xfId="0" applyFont="1" applyFill="1" applyAlignment="1">
      <alignment horizontal="center"/>
    </xf>
    <xf numFmtId="0" fontId="0" fillId="0" borderId="14" xfId="0" applyFill="1" applyBorder="1"/>
    <xf numFmtId="0" fontId="0" fillId="0" borderId="27" xfId="0" applyFill="1" applyBorder="1"/>
    <xf numFmtId="0" fontId="0" fillId="0" borderId="16" xfId="0" applyFill="1" applyBorder="1"/>
    <xf numFmtId="2" fontId="0" fillId="0" borderId="23" xfId="0" applyNumberFormat="1" applyFill="1" applyBorder="1"/>
    <xf numFmtId="0" fontId="0" fillId="0" borderId="17" xfId="0" applyFill="1" applyBorder="1"/>
    <xf numFmtId="2" fontId="0" fillId="0" borderId="19" xfId="0" applyNumberFormat="1" applyFill="1" applyBorder="1"/>
    <xf numFmtId="0" fontId="0" fillId="0" borderId="18" xfId="0" applyFill="1" applyBorder="1"/>
    <xf numFmtId="2" fontId="0" fillId="0" borderId="25" xfId="0" applyNumberFormat="1" applyFill="1" applyBorder="1"/>
    <xf numFmtId="2" fontId="0" fillId="0" borderId="21" xfId="0" applyNumberFormat="1" applyFill="1" applyBorder="1"/>
    <xf numFmtId="2" fontId="0" fillId="0" borderId="22" xfId="0" applyNumberFormat="1" applyFill="1" applyBorder="1"/>
    <xf numFmtId="2" fontId="0" fillId="0" borderId="0" xfId="0" applyNumberFormat="1" applyFill="1"/>
    <xf numFmtId="0" fontId="0" fillId="0" borderId="38" xfId="0" applyFill="1" applyBorder="1"/>
    <xf numFmtId="2" fontId="0" fillId="0" borderId="35" xfId="0" applyNumberFormat="1" applyFill="1" applyBorder="1"/>
    <xf numFmtId="2" fontId="0" fillId="0" borderId="36" xfId="0" applyNumberFormat="1" applyFill="1" applyBorder="1"/>
    <xf numFmtId="2" fontId="0" fillId="0" borderId="37" xfId="0" applyNumberFormat="1" applyFill="1" applyBorder="1"/>
    <xf numFmtId="2" fontId="0" fillId="0" borderId="32" xfId="0" applyNumberFormat="1" applyFill="1" applyBorder="1"/>
    <xf numFmtId="0" fontId="0" fillId="0" borderId="4" xfId="0" applyFill="1" applyBorder="1"/>
    <xf numFmtId="0" fontId="0" fillId="0" borderId="32" xfId="0" applyFill="1" applyBorder="1"/>
    <xf numFmtId="0" fontId="0" fillId="0" borderId="19" xfId="0" applyFill="1" applyBorder="1"/>
    <xf numFmtId="0" fontId="0" fillId="0" borderId="35" xfId="0" applyFill="1" applyBorder="1"/>
    <xf numFmtId="0" fontId="0" fillId="0" borderId="36" xfId="0" applyFill="1" applyBorder="1"/>
    <xf numFmtId="0" fontId="0" fillId="0" borderId="37" xfId="0" applyFill="1" applyBorder="1"/>
    <xf numFmtId="0" fontId="0" fillId="0" borderId="23" xfId="0" applyFill="1" applyBorder="1"/>
    <xf numFmtId="0" fontId="0" fillId="0" borderId="39" xfId="0" applyFill="1" applyBorder="1"/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3" xfId="0" applyFill="1" applyBorder="1"/>
    <xf numFmtId="0" fontId="0" fillId="0" borderId="17" xfId="0" applyFill="1" applyBorder="1" applyAlignment="1">
      <alignment wrapText="1"/>
    </xf>
    <xf numFmtId="0" fontId="0" fillId="0" borderId="28" xfId="0" applyFill="1" applyBorder="1"/>
    <xf numFmtId="0" fontId="0" fillId="0" borderId="18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95"/>
  <sheetViews>
    <sheetView workbookViewId="0"/>
  </sheetViews>
  <sheetFormatPr defaultColWidth="9.28515625" defaultRowHeight="15" x14ac:dyDescent="0.25"/>
  <cols>
    <col min="1" max="1" width="9.28515625" style="105"/>
    <col min="2" max="2" width="32" style="105" bestFit="1" customWidth="1"/>
    <col min="3" max="3" width="18.85546875" style="105" bestFit="1" customWidth="1"/>
    <col min="4" max="4" width="32" style="105" bestFit="1" customWidth="1"/>
    <col min="5" max="5" width="23.42578125" style="105" bestFit="1" customWidth="1"/>
    <col min="6" max="6" width="17.85546875" style="105" bestFit="1" customWidth="1"/>
    <col min="7" max="7" width="20.28515625" style="105" bestFit="1" customWidth="1"/>
    <col min="8" max="9" width="14" style="105" bestFit="1" customWidth="1"/>
    <col min="10" max="11" width="5" style="105" bestFit="1" customWidth="1"/>
    <col min="12" max="12" width="12" style="105" bestFit="1" customWidth="1"/>
    <col min="13" max="13" width="5" style="105" bestFit="1" customWidth="1"/>
    <col min="14" max="15" width="12" style="105" bestFit="1" customWidth="1"/>
    <col min="16" max="16384" width="9.28515625" style="105"/>
  </cols>
  <sheetData>
    <row r="2" spans="1:14" x14ac:dyDescent="0.25">
      <c r="C2" s="106" t="s">
        <v>38</v>
      </c>
      <c r="D2" s="106">
        <v>1</v>
      </c>
      <c r="E2" s="106">
        <v>2</v>
      </c>
      <c r="F2" s="106">
        <v>3</v>
      </c>
      <c r="G2" s="106">
        <v>4</v>
      </c>
      <c r="H2" s="106">
        <v>5</v>
      </c>
      <c r="I2" s="106">
        <v>6</v>
      </c>
      <c r="J2" s="106">
        <v>7</v>
      </c>
      <c r="K2" s="106">
        <v>8</v>
      </c>
      <c r="L2" s="106">
        <v>9</v>
      </c>
      <c r="M2" s="106">
        <v>10</v>
      </c>
    </row>
    <row r="3" spans="1:14" x14ac:dyDescent="0.25">
      <c r="C3" s="106"/>
      <c r="D3" s="106">
        <v>0</v>
      </c>
      <c r="E3" s="107">
        <v>0</v>
      </c>
      <c r="F3" s="106">
        <v>0.57999999999999996</v>
      </c>
      <c r="G3" s="106">
        <v>0.9</v>
      </c>
      <c r="H3" s="106">
        <v>1.1200000000000001</v>
      </c>
      <c r="I3" s="106">
        <v>1.24</v>
      </c>
      <c r="J3" s="106">
        <v>1.32</v>
      </c>
      <c r="K3" s="106">
        <v>1.41</v>
      </c>
      <c r="L3" s="106">
        <v>1.45</v>
      </c>
      <c r="M3" s="106">
        <v>1.49</v>
      </c>
    </row>
    <row r="5" spans="1:14" x14ac:dyDescent="0.25">
      <c r="B5" s="105" t="s">
        <v>0</v>
      </c>
    </row>
    <row r="6" spans="1:14" ht="15.75" thickBot="1" x14ac:dyDescent="0.3">
      <c r="J6" s="35"/>
      <c r="K6" s="35"/>
      <c r="L6" s="35"/>
      <c r="M6" s="35"/>
      <c r="N6" s="35"/>
    </row>
    <row r="7" spans="1:14" ht="15.75" thickBot="1" x14ac:dyDescent="0.3">
      <c r="B7" s="35"/>
      <c r="C7" s="51" t="s">
        <v>1</v>
      </c>
      <c r="D7" s="108" t="s">
        <v>2</v>
      </c>
      <c r="E7" s="108" t="s">
        <v>3</v>
      </c>
      <c r="F7" s="52" t="s">
        <v>4</v>
      </c>
      <c r="G7" s="109" t="s">
        <v>37</v>
      </c>
      <c r="H7" s="110" t="s">
        <v>31</v>
      </c>
      <c r="J7" s="35"/>
      <c r="K7" s="35"/>
      <c r="L7" s="35"/>
      <c r="M7" s="35"/>
      <c r="N7" s="35"/>
    </row>
    <row r="8" spans="1:14" x14ac:dyDescent="0.25">
      <c r="A8" s="35"/>
      <c r="B8" s="111" t="s">
        <v>1</v>
      </c>
      <c r="C8" s="112">
        <v>1</v>
      </c>
      <c r="D8" s="112">
        <v>7</v>
      </c>
      <c r="E8" s="112">
        <v>3</v>
      </c>
      <c r="F8" s="113">
        <v>6</v>
      </c>
      <c r="G8" s="114">
        <f>(C8*D8*E8*F8)^(1/4)</f>
        <v>3.3503689588345078</v>
      </c>
      <c r="H8" s="113">
        <f>(G8/G12)</f>
        <v>0.57399818760176391</v>
      </c>
      <c r="J8" s="84"/>
      <c r="K8" s="84"/>
      <c r="L8" s="84"/>
      <c r="M8" s="84"/>
      <c r="N8" s="35"/>
    </row>
    <row r="9" spans="1:14" x14ac:dyDescent="0.25">
      <c r="B9" s="115" t="s">
        <v>2</v>
      </c>
      <c r="C9" s="95">
        <f>(1/D8)</f>
        <v>0.14285714285714285</v>
      </c>
      <c r="D9" s="95">
        <v>1</v>
      </c>
      <c r="E9" s="95">
        <f>(1/3)</f>
        <v>0.33333333333333331</v>
      </c>
      <c r="F9" s="116">
        <v>1</v>
      </c>
      <c r="G9" s="117">
        <f t="shared" ref="G9:G11" si="0">(C9*D9*E9*F9)^(1/4)</f>
        <v>0.46713797772820009</v>
      </c>
      <c r="H9" s="116">
        <f>(G9/G12)</f>
        <v>8.003188779220799E-2</v>
      </c>
      <c r="J9" s="84"/>
      <c r="K9" s="84"/>
      <c r="L9" s="84"/>
      <c r="M9" s="84"/>
      <c r="N9" s="35"/>
    </row>
    <row r="10" spans="1:14" x14ac:dyDescent="0.25">
      <c r="B10" s="115" t="s">
        <v>3</v>
      </c>
      <c r="C10" s="95">
        <f>(1/E8)</f>
        <v>0.33333333333333331</v>
      </c>
      <c r="D10" s="95">
        <f>(1/E9)</f>
        <v>3</v>
      </c>
      <c r="E10" s="95">
        <v>1</v>
      </c>
      <c r="F10" s="116">
        <v>7</v>
      </c>
      <c r="G10" s="117">
        <f t="shared" si="0"/>
        <v>1.6265765616977856</v>
      </c>
      <c r="H10" s="116">
        <f>(G10/G12)</f>
        <v>0.27867139705557298</v>
      </c>
      <c r="J10" s="84"/>
      <c r="K10" s="84"/>
      <c r="L10" s="84"/>
      <c r="M10" s="84"/>
      <c r="N10" s="35"/>
    </row>
    <row r="11" spans="1:14" ht="15.75" thickBot="1" x14ac:dyDescent="0.3">
      <c r="B11" s="118" t="s">
        <v>4</v>
      </c>
      <c r="C11" s="89">
        <f>(1/F8)</f>
        <v>0.16666666666666666</v>
      </c>
      <c r="D11" s="89">
        <f>(1/F9)</f>
        <v>1</v>
      </c>
      <c r="E11" s="89">
        <f>(1/F10)</f>
        <v>0.14285714285714285</v>
      </c>
      <c r="F11" s="80">
        <v>1</v>
      </c>
      <c r="G11" s="119">
        <f t="shared" si="0"/>
        <v>0.39281465090051298</v>
      </c>
      <c r="H11" s="80">
        <f>(G11/G12)</f>
        <v>6.7298527550455206E-2</v>
      </c>
      <c r="J11" s="84"/>
      <c r="K11" s="84"/>
      <c r="L11" s="84"/>
      <c r="M11" s="84"/>
      <c r="N11" s="35"/>
    </row>
    <row r="12" spans="1:14" ht="15.75" thickBot="1" x14ac:dyDescent="0.3">
      <c r="B12" s="120" t="s">
        <v>32</v>
      </c>
      <c r="C12" s="121">
        <f>SUM(C8:C11)</f>
        <v>1.6428571428571428</v>
      </c>
      <c r="D12" s="122">
        <f t="shared" ref="D12:F12" si="1">SUM(D8:D11)</f>
        <v>12</v>
      </c>
      <c r="E12" s="121">
        <f t="shared" si="1"/>
        <v>4.4761904761904772</v>
      </c>
      <c r="F12" s="123">
        <f t="shared" si="1"/>
        <v>15</v>
      </c>
      <c r="G12" s="49">
        <f>SUM(G8:G11)</f>
        <v>5.8368981491610059</v>
      </c>
      <c r="H12" s="50">
        <f>SUM(H8:H11)</f>
        <v>1</v>
      </c>
      <c r="J12" s="35"/>
      <c r="K12" s="35"/>
      <c r="L12" s="35"/>
      <c r="M12" s="35"/>
      <c r="N12" s="35"/>
    </row>
    <row r="13" spans="1:14" ht="15.75" thickBot="1" x14ac:dyDescent="0.3">
      <c r="B13" s="124" t="s">
        <v>33</v>
      </c>
      <c r="C13" s="125">
        <f>C12*H8</f>
        <v>0.94299702248861206</v>
      </c>
      <c r="D13" s="42">
        <f>(D12*H9)</f>
        <v>0.96038265350649588</v>
      </c>
      <c r="E13" s="24">
        <f>(E12*H10)</f>
        <v>1.2473862534868507</v>
      </c>
      <c r="F13" s="41">
        <f>(F12*H11)</f>
        <v>1.0094779132568281</v>
      </c>
    </row>
    <row r="14" spans="1:14" x14ac:dyDescent="0.25">
      <c r="B14" s="126" t="s">
        <v>34</v>
      </c>
      <c r="C14" s="123">
        <f>SUM(C13:F13)</f>
        <v>4.1602438427387867</v>
      </c>
      <c r="D14" s="35"/>
      <c r="E14" s="35"/>
      <c r="F14" s="35"/>
      <c r="K14" s="105" t="s">
        <v>42</v>
      </c>
    </row>
    <row r="15" spans="1:14" x14ac:dyDescent="0.25">
      <c r="B15" s="115" t="s">
        <v>35</v>
      </c>
      <c r="C15" s="127">
        <f>((C14-4)/3)</f>
        <v>5.3414614246262225E-2</v>
      </c>
      <c r="D15" s="35"/>
      <c r="E15" s="35"/>
      <c r="F15" s="35"/>
    </row>
    <row r="16" spans="1:14" ht="15.75" thickBot="1" x14ac:dyDescent="0.3">
      <c r="B16" s="118" t="s">
        <v>36</v>
      </c>
      <c r="C16" s="41">
        <f>(C15/F3)</f>
        <v>9.2094162493555565E-2</v>
      </c>
      <c r="D16" s="35"/>
      <c r="E16" s="35"/>
      <c r="F16" s="35"/>
    </row>
    <row r="18" spans="1:15" x14ac:dyDescent="0.25">
      <c r="B18" s="105" t="s">
        <v>5</v>
      </c>
    </row>
    <row r="19" spans="1:15" ht="15.75" thickBot="1" x14ac:dyDescent="0.3"/>
    <row r="20" spans="1:15" ht="15.75" thickBot="1" x14ac:dyDescent="0.3">
      <c r="B20" s="128" t="s">
        <v>1</v>
      </c>
      <c r="C20" s="109" t="s">
        <v>6</v>
      </c>
      <c r="D20" s="129" t="s">
        <v>7</v>
      </c>
      <c r="E20" s="129" t="s">
        <v>8</v>
      </c>
      <c r="F20" s="130" t="s">
        <v>9</v>
      </c>
      <c r="G20" s="109" t="s">
        <v>37</v>
      </c>
      <c r="H20" s="110" t="s">
        <v>31</v>
      </c>
      <c r="J20" s="35"/>
      <c r="K20" s="35"/>
      <c r="L20" s="35"/>
      <c r="M20" s="35"/>
      <c r="N20" s="35"/>
      <c r="O20" s="35"/>
    </row>
    <row r="21" spans="1:15" x14ac:dyDescent="0.25">
      <c r="B21" s="131" t="s">
        <v>6</v>
      </c>
      <c r="C21" s="132">
        <v>1</v>
      </c>
      <c r="D21" s="112">
        <v>1</v>
      </c>
      <c r="E21" s="112">
        <v>8</v>
      </c>
      <c r="F21" s="113">
        <v>6</v>
      </c>
      <c r="G21" s="114">
        <f>(C21*D21*E21*F21)^(1/4)</f>
        <v>2.6321480259049852</v>
      </c>
      <c r="H21" s="113">
        <f>(G21/G25)</f>
        <v>0.45505116976020332</v>
      </c>
      <c r="J21" s="84"/>
      <c r="K21" s="84"/>
      <c r="L21" s="84"/>
      <c r="M21" s="84"/>
      <c r="N21" s="35"/>
      <c r="O21" s="35"/>
    </row>
    <row r="22" spans="1:15" x14ac:dyDescent="0.25">
      <c r="B22" s="133" t="s">
        <v>7</v>
      </c>
      <c r="C22" s="134">
        <f>(1/D21)</f>
        <v>1</v>
      </c>
      <c r="D22" s="95">
        <v>1</v>
      </c>
      <c r="E22" s="95">
        <v>4</v>
      </c>
      <c r="F22" s="116">
        <v>7</v>
      </c>
      <c r="G22" s="117">
        <f t="shared" ref="G22:G24" si="2">(C22*D22*E22*F22)^(1/4)</f>
        <v>2.3003266337912058</v>
      </c>
      <c r="H22" s="116">
        <f>(G22/G25)</f>
        <v>0.39768520434079302</v>
      </c>
      <c r="J22" s="84"/>
      <c r="K22" s="84"/>
      <c r="L22" s="84"/>
      <c r="M22" s="84"/>
      <c r="N22" s="35"/>
      <c r="O22" s="35"/>
    </row>
    <row r="23" spans="1:15" x14ac:dyDescent="0.25">
      <c r="B23" s="133" t="s">
        <v>8</v>
      </c>
      <c r="C23" s="134">
        <f>(1/E21)</f>
        <v>0.125</v>
      </c>
      <c r="D23" s="95">
        <f>(1/E22)</f>
        <v>0.25</v>
      </c>
      <c r="E23" s="95">
        <v>1</v>
      </c>
      <c r="F23" s="116">
        <v>3</v>
      </c>
      <c r="G23" s="117">
        <f t="shared" si="2"/>
        <v>0.55334095985016074</v>
      </c>
      <c r="H23" s="116">
        <f>(G23/G25)</f>
        <v>9.5662724352091097E-2</v>
      </c>
      <c r="J23" s="84"/>
      <c r="K23" s="84"/>
      <c r="L23" s="84"/>
      <c r="M23" s="84"/>
      <c r="N23" s="35"/>
      <c r="O23" s="35"/>
    </row>
    <row r="24" spans="1:15" ht="15.75" thickBot="1" x14ac:dyDescent="0.3">
      <c r="B24" s="135" t="s">
        <v>9</v>
      </c>
      <c r="C24" s="88">
        <f>(1/F21)</f>
        <v>0.16666666666666666</v>
      </c>
      <c r="D24" s="89">
        <f>(1/F22)</f>
        <v>0.14285714285714285</v>
      </c>
      <c r="E24" s="89">
        <f>(1/F23)</f>
        <v>0.33333333333333331</v>
      </c>
      <c r="F24" s="80">
        <v>1</v>
      </c>
      <c r="G24" s="119">
        <f t="shared" si="2"/>
        <v>0.29847458960098228</v>
      </c>
      <c r="H24" s="80">
        <f>(G24/G25)</f>
        <v>5.1600901546912638E-2</v>
      </c>
      <c r="J24" s="84"/>
      <c r="K24" s="84"/>
      <c r="L24" s="84"/>
      <c r="M24" s="84"/>
      <c r="N24" s="35"/>
      <c r="O24" s="35"/>
    </row>
    <row r="25" spans="1:15" ht="15.75" thickBot="1" x14ac:dyDescent="0.3">
      <c r="A25" s="35"/>
      <c r="B25" s="131" t="s">
        <v>32</v>
      </c>
      <c r="C25" s="136">
        <f>SUM(C21:C24)</f>
        <v>2.2916666666666665</v>
      </c>
      <c r="D25" s="136">
        <f t="shared" ref="D25" si="3">SUM(D21:D24)</f>
        <v>2.3928571428571428</v>
      </c>
      <c r="E25" s="137">
        <f t="shared" ref="E25" si="4">SUM(E21:E24)</f>
        <v>13.333333333333334</v>
      </c>
      <c r="F25" s="138">
        <f t="shared" ref="F25" si="5">SUM(F21:F24)</f>
        <v>17</v>
      </c>
      <c r="G25" s="78">
        <f>SUM(G21:G24)</f>
        <v>5.7842902091473336</v>
      </c>
      <c r="H25" s="79">
        <f>SUM(H21:H24)</f>
        <v>1</v>
      </c>
      <c r="J25" s="35"/>
      <c r="K25" s="35"/>
      <c r="L25" s="35"/>
      <c r="M25" s="35"/>
      <c r="N25" s="35"/>
      <c r="O25" s="35"/>
    </row>
    <row r="26" spans="1:15" ht="15.75" thickBot="1" x14ac:dyDescent="0.3">
      <c r="A26" s="35"/>
      <c r="B26" s="133" t="s">
        <v>33</v>
      </c>
      <c r="C26" s="134">
        <f>C25*H21</f>
        <v>1.0428255973671325</v>
      </c>
      <c r="D26" s="88">
        <f>(D25*H22)</f>
        <v>0.95160388181546895</v>
      </c>
      <c r="E26" s="89">
        <f>(E25*H23)</f>
        <v>1.2755029913612146</v>
      </c>
      <c r="F26" s="80">
        <f>(F25*H24)</f>
        <v>0.87721532629751486</v>
      </c>
      <c r="G26" s="139"/>
      <c r="H26" s="139"/>
      <c r="J26" s="35"/>
      <c r="K26" s="35"/>
      <c r="L26" s="35"/>
      <c r="M26" s="35"/>
      <c r="N26" s="35"/>
      <c r="O26" s="35"/>
    </row>
    <row r="27" spans="1:15" x14ac:dyDescent="0.25">
      <c r="A27" s="35"/>
      <c r="B27" s="140" t="s">
        <v>34</v>
      </c>
      <c r="C27" s="141">
        <f>SUM(C26:F26)</f>
        <v>4.1471477968413311</v>
      </c>
      <c r="D27" s="84"/>
      <c r="E27" s="84"/>
      <c r="F27" s="84"/>
      <c r="G27" s="139"/>
      <c r="H27" s="139"/>
      <c r="J27" s="35"/>
      <c r="K27" s="35"/>
      <c r="L27" s="35"/>
      <c r="M27" s="35"/>
      <c r="N27" s="35"/>
      <c r="O27" s="35"/>
    </row>
    <row r="28" spans="1:15" x14ac:dyDescent="0.25">
      <c r="B28" s="133" t="s">
        <v>35</v>
      </c>
      <c r="C28" s="142">
        <f>((C27-4)/3)</f>
        <v>4.9049265613777017E-2</v>
      </c>
      <c r="D28" s="84"/>
      <c r="E28" s="84"/>
      <c r="F28" s="84"/>
      <c r="G28" s="139"/>
      <c r="H28" s="139"/>
      <c r="J28" s="35"/>
      <c r="K28" s="35"/>
      <c r="L28" s="35"/>
      <c r="M28" s="35"/>
      <c r="N28" s="35"/>
      <c r="O28" s="35"/>
    </row>
    <row r="29" spans="1:15" ht="15.75" thickBot="1" x14ac:dyDescent="0.3">
      <c r="B29" s="135" t="s">
        <v>36</v>
      </c>
      <c r="C29" s="143">
        <f>(C28/F3)</f>
        <v>8.4567699334098315E-2</v>
      </c>
      <c r="D29" s="84"/>
      <c r="E29" s="84"/>
      <c r="F29" s="84"/>
      <c r="G29" s="139"/>
      <c r="H29" s="139"/>
    </row>
    <row r="30" spans="1:15" x14ac:dyDescent="0.25">
      <c r="B30" s="35"/>
      <c r="C30" s="35"/>
      <c r="D30" s="35"/>
      <c r="E30" s="35"/>
      <c r="F30" s="35"/>
    </row>
    <row r="31" spans="1:15" ht="15.75" thickBot="1" x14ac:dyDescent="0.3"/>
    <row r="32" spans="1:15" ht="15.75" thickBot="1" x14ac:dyDescent="0.3">
      <c r="B32" s="128" t="s">
        <v>2</v>
      </c>
      <c r="C32" s="51" t="s">
        <v>10</v>
      </c>
      <c r="D32" s="108" t="s">
        <v>11</v>
      </c>
      <c r="E32" s="108" t="s">
        <v>12</v>
      </c>
      <c r="F32" s="108" t="s">
        <v>13</v>
      </c>
      <c r="G32" s="52" t="s">
        <v>14</v>
      </c>
      <c r="H32" s="109" t="s">
        <v>39</v>
      </c>
      <c r="I32" s="110" t="s">
        <v>31</v>
      </c>
      <c r="K32" s="35"/>
      <c r="L32" s="35"/>
      <c r="M32" s="35"/>
      <c r="N32" s="35"/>
      <c r="O32" s="35"/>
    </row>
    <row r="33" spans="1:15" x14ac:dyDescent="0.25">
      <c r="B33" s="131" t="s">
        <v>10</v>
      </c>
      <c r="C33" s="136">
        <v>1</v>
      </c>
      <c r="D33" s="137">
        <v>0.1111111111111111</v>
      </c>
      <c r="E33" s="137">
        <f>(1/9)</f>
        <v>0.1111111111111111</v>
      </c>
      <c r="F33" s="137">
        <f>(1/9)</f>
        <v>0.1111111111111111</v>
      </c>
      <c r="G33" s="138">
        <v>1</v>
      </c>
      <c r="H33" s="114">
        <f>(C33*D33*E33*F33*G33)^(1/5)</f>
        <v>0.26758052058674353</v>
      </c>
      <c r="I33" s="113">
        <f>(H33/H38)</f>
        <v>3.2426299405461059E-2</v>
      </c>
      <c r="K33" s="84"/>
      <c r="L33" s="84"/>
      <c r="M33" s="84"/>
      <c r="N33" s="84"/>
      <c r="O33" s="84"/>
    </row>
    <row r="34" spans="1:15" x14ac:dyDescent="0.25">
      <c r="B34" s="133" t="s">
        <v>11</v>
      </c>
      <c r="C34" s="134">
        <f>(1/D33)</f>
        <v>9</v>
      </c>
      <c r="D34" s="95">
        <v>1</v>
      </c>
      <c r="E34" s="95">
        <v>3</v>
      </c>
      <c r="F34" s="95">
        <v>4</v>
      </c>
      <c r="G34" s="116">
        <v>9</v>
      </c>
      <c r="H34" s="117">
        <f t="shared" ref="H34:H37" si="6">(C34*D34*E34*F34*G34)^(1/5)</f>
        <v>3.9585237323186835</v>
      </c>
      <c r="I34" s="116">
        <f>(H34/H38)</f>
        <v>0.47970710074979972</v>
      </c>
      <c r="K34" s="84"/>
      <c r="L34" s="84"/>
      <c r="M34" s="84"/>
      <c r="N34" s="84"/>
      <c r="O34" s="84"/>
    </row>
    <row r="35" spans="1:15" x14ac:dyDescent="0.25">
      <c r="B35" s="133" t="s">
        <v>12</v>
      </c>
      <c r="C35" s="134">
        <f>(1/E33)</f>
        <v>9</v>
      </c>
      <c r="D35" s="95">
        <f>(1/E34)</f>
        <v>0.33333333333333331</v>
      </c>
      <c r="E35" s="95">
        <v>1</v>
      </c>
      <c r="F35" s="95">
        <v>1</v>
      </c>
      <c r="G35" s="116">
        <v>9</v>
      </c>
      <c r="H35" s="117">
        <f t="shared" si="6"/>
        <v>1.9331820449317627</v>
      </c>
      <c r="I35" s="116">
        <f>(H35/H38)</f>
        <v>0.23426944404160188</v>
      </c>
      <c r="K35" s="84"/>
      <c r="L35" s="84"/>
      <c r="M35" s="84"/>
      <c r="N35" s="84"/>
      <c r="O35" s="84"/>
    </row>
    <row r="36" spans="1:15" x14ac:dyDescent="0.25">
      <c r="B36" s="133" t="s">
        <v>13</v>
      </c>
      <c r="C36" s="134">
        <f>(1/F33)</f>
        <v>9</v>
      </c>
      <c r="D36" s="95">
        <f>(1/F34)</f>
        <v>0.25</v>
      </c>
      <c r="E36" s="95">
        <f>(1/F35)</f>
        <v>1</v>
      </c>
      <c r="F36" s="95">
        <v>1</v>
      </c>
      <c r="G36" s="116">
        <v>9</v>
      </c>
      <c r="H36" s="117">
        <f t="shared" si="6"/>
        <v>1.8250930256796174</v>
      </c>
      <c r="I36" s="116">
        <f>(H36/H38)</f>
        <v>0.22117085639767625</v>
      </c>
      <c r="K36" s="84"/>
      <c r="L36" s="84"/>
      <c r="M36" s="84"/>
      <c r="N36" s="84"/>
      <c r="O36" s="84"/>
    </row>
    <row r="37" spans="1:15" ht="15.75" thickBot="1" x14ac:dyDescent="0.3">
      <c r="B37" s="135" t="s">
        <v>14</v>
      </c>
      <c r="C37" s="88">
        <f>(1/G33)</f>
        <v>1</v>
      </c>
      <c r="D37" s="89">
        <f>(1/G34)</f>
        <v>0.1111111111111111</v>
      </c>
      <c r="E37" s="89">
        <f>(1/G35)</f>
        <v>0.1111111111111111</v>
      </c>
      <c r="F37" s="89">
        <f>(1/G36)</f>
        <v>0.1111111111111111</v>
      </c>
      <c r="G37" s="95">
        <v>1</v>
      </c>
      <c r="H37" s="119">
        <f t="shared" si="6"/>
        <v>0.26758052058674353</v>
      </c>
      <c r="I37" s="80">
        <f>(H37/H38)</f>
        <v>3.2426299405461059E-2</v>
      </c>
      <c r="K37" s="84"/>
      <c r="L37" s="84"/>
      <c r="M37" s="84"/>
      <c r="N37" s="84"/>
      <c r="O37" s="84"/>
    </row>
    <row r="38" spans="1:15" ht="15.75" thickBot="1" x14ac:dyDescent="0.3">
      <c r="A38" s="35"/>
      <c r="B38" s="131" t="s">
        <v>32</v>
      </c>
      <c r="C38" s="136">
        <f>SUM(C33:C37)</f>
        <v>29</v>
      </c>
      <c r="D38" s="137">
        <f t="shared" ref="D38:G38" si="7">SUM(D33:D37)</f>
        <v>1.8055555555555556</v>
      </c>
      <c r="E38" s="137">
        <f t="shared" si="7"/>
        <v>5.2222222222222214</v>
      </c>
      <c r="F38" s="137">
        <f t="shared" si="7"/>
        <v>6.2222222222222214</v>
      </c>
      <c r="G38" s="144">
        <f t="shared" si="7"/>
        <v>29</v>
      </c>
      <c r="H38" s="91">
        <f>SUM(H33:H37)</f>
        <v>8.2519598441035509</v>
      </c>
      <c r="I38" s="92">
        <f>SUM(I33:I37)</f>
        <v>0.99999999999999989</v>
      </c>
      <c r="K38" s="35"/>
      <c r="L38" s="35"/>
      <c r="M38" s="35"/>
      <c r="N38" s="35"/>
      <c r="O38" s="35"/>
    </row>
    <row r="39" spans="1:15" ht="15.75" thickBot="1" x14ac:dyDescent="0.3">
      <c r="A39" s="35"/>
      <c r="B39" s="133" t="s">
        <v>33</v>
      </c>
      <c r="C39" s="134">
        <f>C38*I33</f>
        <v>0.94036268275837076</v>
      </c>
      <c r="D39" s="88">
        <f>(D38*I34)</f>
        <v>0.86613782079824952</v>
      </c>
      <c r="E39" s="89">
        <f>(E38*I35)</f>
        <v>1.2234070966616986</v>
      </c>
      <c r="F39" s="80">
        <f>(F38*I36)</f>
        <v>1.3761742175855409</v>
      </c>
      <c r="G39" s="80">
        <f>(G38*I37)</f>
        <v>0.94036268275837076</v>
      </c>
      <c r="H39" s="139"/>
      <c r="I39" s="139"/>
      <c r="K39" s="35"/>
      <c r="L39" s="35"/>
      <c r="M39" s="35"/>
      <c r="N39" s="35"/>
      <c r="O39" s="35"/>
    </row>
    <row r="40" spans="1:15" x14ac:dyDescent="0.25">
      <c r="A40" s="35"/>
      <c r="B40" s="140" t="s">
        <v>34</v>
      </c>
      <c r="C40" s="141">
        <f>SUM(C39:G39)</f>
        <v>5.3464445005622308</v>
      </c>
      <c r="D40" s="84"/>
      <c r="E40" s="84"/>
      <c r="F40" s="84"/>
      <c r="G40" s="139"/>
      <c r="H40" s="139"/>
      <c r="I40" s="139"/>
    </row>
    <row r="41" spans="1:15" x14ac:dyDescent="0.25">
      <c r="B41" s="133" t="s">
        <v>35</v>
      </c>
      <c r="C41" s="142">
        <f>((C40-5)/4)</f>
        <v>8.6611125140557688E-2</v>
      </c>
      <c r="D41" s="84"/>
      <c r="E41" s="84"/>
      <c r="F41" s="84"/>
      <c r="G41" s="139"/>
      <c r="H41" s="139"/>
      <c r="I41" s="139"/>
    </row>
    <row r="42" spans="1:15" ht="15.75" thickBot="1" x14ac:dyDescent="0.3">
      <c r="B42" s="135" t="s">
        <v>36</v>
      </c>
      <c r="C42" s="143">
        <f>(C41/G3)</f>
        <v>9.6234583489508543E-2</v>
      </c>
      <c r="D42" s="84"/>
      <c r="E42" s="84"/>
      <c r="F42" s="84"/>
      <c r="G42" s="139"/>
      <c r="H42" s="139"/>
      <c r="I42" s="139"/>
    </row>
    <row r="43" spans="1:15" ht="15.75" thickBot="1" x14ac:dyDescent="0.3"/>
    <row r="44" spans="1:15" ht="15.75" thickBot="1" x14ac:dyDescent="0.3">
      <c r="B44" s="128" t="s">
        <v>3</v>
      </c>
      <c r="C44" s="51" t="s">
        <v>15</v>
      </c>
      <c r="D44" s="108" t="s">
        <v>16</v>
      </c>
      <c r="E44" s="108" t="s">
        <v>17</v>
      </c>
      <c r="F44" s="108" t="s">
        <v>18</v>
      </c>
      <c r="G44" s="52" t="s">
        <v>19</v>
      </c>
      <c r="H44" s="111" t="s">
        <v>39</v>
      </c>
      <c r="I44" s="145" t="s">
        <v>31</v>
      </c>
      <c r="K44" s="35"/>
      <c r="L44" s="35"/>
      <c r="M44" s="35"/>
      <c r="N44" s="35"/>
      <c r="O44" s="35"/>
    </row>
    <row r="45" spans="1:15" x14ac:dyDescent="0.25">
      <c r="B45" s="131" t="s">
        <v>15</v>
      </c>
      <c r="C45" s="136">
        <v>1</v>
      </c>
      <c r="D45" s="137">
        <v>1</v>
      </c>
      <c r="E45" s="137">
        <v>1</v>
      </c>
      <c r="F45" s="137">
        <v>1</v>
      </c>
      <c r="G45" s="138">
        <f>(1/4)</f>
        <v>0.25</v>
      </c>
      <c r="H45" s="117">
        <f>(C45*D45*E45*F45*G45)^(1/5)</f>
        <v>0.75785828325519911</v>
      </c>
      <c r="I45" s="116">
        <f>(H45/H50)</f>
        <v>0.11664065695240639</v>
      </c>
      <c r="K45" s="35"/>
      <c r="L45" s="35"/>
      <c r="M45" s="35"/>
      <c r="N45" s="35"/>
      <c r="O45" s="35"/>
    </row>
    <row r="46" spans="1:15" x14ac:dyDescent="0.25">
      <c r="B46" s="133" t="s">
        <v>16</v>
      </c>
      <c r="C46" s="134">
        <f>(1/D45)</f>
        <v>1</v>
      </c>
      <c r="D46" s="95">
        <v>1</v>
      </c>
      <c r="E46" s="95">
        <v>6</v>
      </c>
      <c r="F46" s="95">
        <f>(1/2)</f>
        <v>0.5</v>
      </c>
      <c r="G46" s="116">
        <f>(1/4)</f>
        <v>0.25</v>
      </c>
      <c r="H46" s="117">
        <f t="shared" ref="H46:H49" si="8">(C46*D46*E46*F46*G46)^(1/5)</f>
        <v>0.94408751129490198</v>
      </c>
      <c r="I46" s="116">
        <f>(H46/H50)</f>
        <v>0.14530287518269241</v>
      </c>
      <c r="K46" s="35"/>
      <c r="L46" s="35"/>
      <c r="M46" s="35"/>
      <c r="N46" s="35"/>
      <c r="O46" s="35"/>
    </row>
    <row r="47" spans="1:15" x14ac:dyDescent="0.25">
      <c r="B47" s="133" t="s">
        <v>17</v>
      </c>
      <c r="C47" s="134">
        <f>(1/E45)</f>
        <v>1</v>
      </c>
      <c r="D47" s="95">
        <f>(1/E46)</f>
        <v>0.16666666666666666</v>
      </c>
      <c r="E47" s="95">
        <v>1</v>
      </c>
      <c r="F47" s="95">
        <f>(1/7)</f>
        <v>0.14285714285714285</v>
      </c>
      <c r="G47" s="116">
        <f>(1/6)</f>
        <v>0.16666666666666666</v>
      </c>
      <c r="H47" s="117">
        <f t="shared" si="8"/>
        <v>0.33091761975324274</v>
      </c>
      <c r="I47" s="116">
        <f>(H47/H50)</f>
        <v>5.0930958225269288E-2</v>
      </c>
      <c r="K47" s="35"/>
      <c r="L47" s="35"/>
      <c r="M47" s="35"/>
      <c r="N47" s="35"/>
      <c r="O47" s="35"/>
    </row>
    <row r="48" spans="1:15" x14ac:dyDescent="0.25">
      <c r="B48" s="133" t="s">
        <v>18</v>
      </c>
      <c r="C48" s="134">
        <f>(1/F45)</f>
        <v>1</v>
      </c>
      <c r="D48" s="95">
        <f>(1/F46)</f>
        <v>2</v>
      </c>
      <c r="E48" s="95">
        <f>(1/F47)</f>
        <v>7</v>
      </c>
      <c r="F48" s="95">
        <v>1</v>
      </c>
      <c r="G48" s="116">
        <f>(1/3)</f>
        <v>0.33333333333333331</v>
      </c>
      <c r="H48" s="117">
        <f t="shared" si="8"/>
        <v>1.3608221078587388</v>
      </c>
      <c r="I48" s="116">
        <f>(H48/H50)</f>
        <v>0.2094417758083042</v>
      </c>
      <c r="K48" s="35"/>
      <c r="L48" s="35"/>
      <c r="M48" s="35"/>
      <c r="N48" s="35"/>
      <c r="O48" s="35"/>
    </row>
    <row r="49" spans="1:15" ht="15.75" thickBot="1" x14ac:dyDescent="0.3">
      <c r="B49" s="135" t="s">
        <v>19</v>
      </c>
      <c r="C49" s="88">
        <f>(1/G45)</f>
        <v>4</v>
      </c>
      <c r="D49" s="89">
        <f>(1/G46)</f>
        <v>4</v>
      </c>
      <c r="E49" s="89">
        <f>(1/G47)</f>
        <v>6</v>
      </c>
      <c r="F49" s="89">
        <f>(1/G48)</f>
        <v>3</v>
      </c>
      <c r="G49" s="95">
        <v>1</v>
      </c>
      <c r="H49" s="119">
        <f t="shared" si="8"/>
        <v>3.1036911478307201</v>
      </c>
      <c r="I49" s="80">
        <f>(H49/H50)</f>
        <v>0.47768373383132762</v>
      </c>
      <c r="K49" s="35"/>
      <c r="L49" s="35"/>
      <c r="M49" s="35"/>
      <c r="N49" s="35"/>
      <c r="O49" s="35"/>
    </row>
    <row r="50" spans="1:15" ht="15.75" thickBot="1" x14ac:dyDescent="0.3">
      <c r="A50" s="35"/>
      <c r="B50" s="131" t="s">
        <v>32</v>
      </c>
      <c r="C50" s="136">
        <f>SUM(C45:C49)</f>
        <v>8</v>
      </c>
      <c r="D50" s="137">
        <f t="shared" ref="D50" si="9">SUM(D45:D49)</f>
        <v>8.1666666666666661</v>
      </c>
      <c r="E50" s="137">
        <f t="shared" ref="E50" si="10">SUM(E45:E49)</f>
        <v>21</v>
      </c>
      <c r="F50" s="137">
        <f t="shared" ref="F50" si="11">SUM(F45:F49)</f>
        <v>5.6428571428571423</v>
      </c>
      <c r="G50" s="144">
        <f t="shared" ref="G50" si="12">SUM(G45:G49)</f>
        <v>2</v>
      </c>
      <c r="H50" s="91">
        <f>SUM(H45:H49)</f>
        <v>6.4973766699928035</v>
      </c>
      <c r="I50" s="92">
        <f>SUM(I45:I49)</f>
        <v>0.99999999999999978</v>
      </c>
    </row>
    <row r="51" spans="1:15" ht="15.75" thickBot="1" x14ac:dyDescent="0.3">
      <c r="A51" s="35"/>
      <c r="B51" s="133" t="s">
        <v>33</v>
      </c>
      <c r="C51" s="134">
        <f>C50*I45</f>
        <v>0.93312525561925108</v>
      </c>
      <c r="D51" s="88">
        <f>(D50*I46)</f>
        <v>1.1866401473253212</v>
      </c>
      <c r="E51" s="89">
        <f>(E50*I47)</f>
        <v>1.069550122730655</v>
      </c>
      <c r="F51" s="96">
        <f>(F50*I48)</f>
        <v>1.1818500206325735</v>
      </c>
      <c r="G51" s="80">
        <f>(G50*I49)</f>
        <v>0.95536746766265523</v>
      </c>
      <c r="H51" s="139"/>
      <c r="I51" s="139"/>
    </row>
    <row r="52" spans="1:15" x14ac:dyDescent="0.25">
      <c r="A52" s="35"/>
      <c r="B52" s="140" t="s">
        <v>34</v>
      </c>
      <c r="C52" s="141">
        <f>SUM(C51:G51)</f>
        <v>5.3265330139704554</v>
      </c>
      <c r="D52" s="84"/>
      <c r="E52" s="84"/>
      <c r="F52" s="84"/>
      <c r="G52" s="139"/>
      <c r="H52" s="139"/>
      <c r="I52" s="139"/>
    </row>
    <row r="53" spans="1:15" x14ac:dyDescent="0.25">
      <c r="B53" s="133" t="s">
        <v>35</v>
      </c>
      <c r="C53" s="142">
        <f>((C52-5)/4)</f>
        <v>8.1633253492613855E-2</v>
      </c>
      <c r="D53" s="84"/>
      <c r="E53" s="84"/>
      <c r="F53" s="84"/>
      <c r="G53" s="139"/>
      <c r="H53" s="139"/>
      <c r="I53" s="139"/>
    </row>
    <row r="54" spans="1:15" ht="15.75" thickBot="1" x14ac:dyDescent="0.3">
      <c r="B54" s="135" t="s">
        <v>36</v>
      </c>
      <c r="C54" s="143">
        <f>(C53/G3)</f>
        <v>9.0703614991793177E-2</v>
      </c>
      <c r="D54" s="84"/>
      <c r="E54" s="84"/>
      <c r="F54" s="84"/>
      <c r="G54" s="139"/>
      <c r="H54" s="139"/>
      <c r="I54" s="139"/>
    </row>
    <row r="55" spans="1:15" ht="15.75" thickBot="1" x14ac:dyDescent="0.3"/>
    <row r="56" spans="1:15" ht="15.75" thickBot="1" x14ac:dyDescent="0.3">
      <c r="B56" s="128" t="s">
        <v>4</v>
      </c>
      <c r="C56" s="51" t="s">
        <v>20</v>
      </c>
      <c r="D56" s="52" t="s">
        <v>21</v>
      </c>
      <c r="E56" s="109" t="s">
        <v>40</v>
      </c>
      <c r="F56" s="110" t="s">
        <v>31</v>
      </c>
    </row>
    <row r="57" spans="1:15" x14ac:dyDescent="0.25">
      <c r="B57" s="131" t="s">
        <v>20</v>
      </c>
      <c r="C57" s="151">
        <v>1</v>
      </c>
      <c r="D57" s="152">
        <f>(1/C58)</f>
        <v>0.14285714285714285</v>
      </c>
      <c r="E57" s="111">
        <f>((C57*D57)^(1/2))</f>
        <v>0.3779644730092272</v>
      </c>
      <c r="F57" s="145">
        <f>(E57/E59)</f>
        <v>0.12499999999999999</v>
      </c>
    </row>
    <row r="58" spans="1:15" ht="15.75" thickBot="1" x14ac:dyDescent="0.3">
      <c r="B58" s="135" t="s">
        <v>21</v>
      </c>
      <c r="C58" s="42">
        <v>7</v>
      </c>
      <c r="D58" s="57">
        <v>1</v>
      </c>
      <c r="E58" s="118">
        <f>((C58*D58)^(1/2))</f>
        <v>2.6457513110645907</v>
      </c>
      <c r="F58" s="41">
        <f>(E58/E59)</f>
        <v>0.875</v>
      </c>
    </row>
    <row r="59" spans="1:15" ht="15.75" thickBot="1" x14ac:dyDescent="0.3">
      <c r="A59" s="35"/>
      <c r="B59" s="131" t="s">
        <v>32</v>
      </c>
      <c r="C59" s="122">
        <f>SUM(C54:C58)</f>
        <v>8.0907036149917939</v>
      </c>
      <c r="D59" s="146">
        <f t="shared" ref="D59" si="13">SUM(D54:D58)</f>
        <v>1.1428571428571428</v>
      </c>
      <c r="E59" s="59">
        <f>SUM(E57:E58)</f>
        <v>3.023715784073818</v>
      </c>
      <c r="F59" s="50">
        <f>SUM(F57:F58)</f>
        <v>1</v>
      </c>
      <c r="G59" s="35"/>
    </row>
    <row r="60" spans="1:15" ht="15.75" thickBot="1" x14ac:dyDescent="0.3">
      <c r="A60" s="35"/>
      <c r="B60" s="133" t="s">
        <v>33</v>
      </c>
      <c r="C60" s="147">
        <f>C59*F57</f>
        <v>1.011337951873974</v>
      </c>
      <c r="D60" s="41">
        <f>(D59*F58)</f>
        <v>1</v>
      </c>
      <c r="E60" s="35"/>
      <c r="F60" s="35"/>
      <c r="G60" s="35"/>
    </row>
    <row r="61" spans="1:15" x14ac:dyDescent="0.25">
      <c r="A61" s="35"/>
      <c r="B61" s="140" t="s">
        <v>34</v>
      </c>
      <c r="C61" s="148">
        <f>SUM(C60:D60)</f>
        <v>2.011337951873974</v>
      </c>
      <c r="D61" s="35"/>
      <c r="E61" s="35"/>
      <c r="F61" s="35"/>
    </row>
    <row r="62" spans="1:15" x14ac:dyDescent="0.25">
      <c r="B62" s="133" t="s">
        <v>35</v>
      </c>
      <c r="C62" s="149">
        <f>((C61-2)/1)</f>
        <v>1.1337951873974017E-2</v>
      </c>
      <c r="D62" s="35"/>
      <c r="E62" s="35"/>
      <c r="F62" s="35"/>
    </row>
    <row r="63" spans="1:15" ht="15.75" thickBot="1" x14ac:dyDescent="0.3">
      <c r="B63" s="135" t="s">
        <v>36</v>
      </c>
      <c r="C63" s="150" t="e">
        <f>(C62/E3)</f>
        <v>#DIV/0!</v>
      </c>
      <c r="D63" s="35"/>
      <c r="E63" s="35"/>
      <c r="F63" s="35"/>
    </row>
    <row r="65" spans="1:7" x14ac:dyDescent="0.25">
      <c r="B65" s="105" t="s">
        <v>22</v>
      </c>
    </row>
    <row r="66" spans="1:7" ht="15.75" thickBot="1" x14ac:dyDescent="0.3"/>
    <row r="67" spans="1:7" ht="15.75" thickBot="1" x14ac:dyDescent="0.3">
      <c r="B67" s="128" t="s">
        <v>13</v>
      </c>
      <c r="C67" s="51" t="s">
        <v>23</v>
      </c>
      <c r="D67" s="153" t="s">
        <v>24</v>
      </c>
      <c r="E67" s="154" t="s">
        <v>25</v>
      </c>
      <c r="F67" s="109" t="s">
        <v>41</v>
      </c>
      <c r="G67" s="110" t="s">
        <v>31</v>
      </c>
    </row>
    <row r="68" spans="1:7" x14ac:dyDescent="0.25">
      <c r="B68" s="131" t="s">
        <v>23</v>
      </c>
      <c r="C68" s="151">
        <v>1</v>
      </c>
      <c r="D68" s="155">
        <f>(1/C69)</f>
        <v>0.1111111111111111</v>
      </c>
      <c r="E68" s="152">
        <f>(1/C70)</f>
        <v>0.1111111111111111</v>
      </c>
      <c r="F68" s="111">
        <f>((C68*D68*E68)^(1/3))</f>
        <v>0.23112042478354491</v>
      </c>
      <c r="G68" s="145">
        <f>(F68/F71)</f>
        <v>5.2631578947368425E-2</v>
      </c>
    </row>
    <row r="69" spans="1:7" x14ac:dyDescent="0.25">
      <c r="B69" s="156" t="s">
        <v>24</v>
      </c>
      <c r="C69" s="147">
        <v>9</v>
      </c>
      <c r="D69" s="125">
        <v>1</v>
      </c>
      <c r="E69" s="157">
        <f>(1/D70)</f>
        <v>1</v>
      </c>
      <c r="F69" s="115">
        <f t="shared" ref="F69:F70" si="14">((C69*D69*E69)^(1/3))</f>
        <v>2.0800838230519041</v>
      </c>
      <c r="G69" s="127">
        <f>(F69/F71)</f>
        <v>0.47368421052631576</v>
      </c>
    </row>
    <row r="70" spans="1:7" ht="15.75" thickBot="1" x14ac:dyDescent="0.3">
      <c r="B70" s="158" t="s">
        <v>25</v>
      </c>
      <c r="C70" s="42">
        <v>9</v>
      </c>
      <c r="D70" s="24">
        <v>1</v>
      </c>
      <c r="E70" s="57">
        <v>1</v>
      </c>
      <c r="F70" s="118">
        <f t="shared" si="14"/>
        <v>2.0800838230519041</v>
      </c>
      <c r="G70" s="41">
        <f>(F70/F71)</f>
        <v>0.47368421052631576</v>
      </c>
    </row>
    <row r="71" spans="1:7" ht="15.75" thickBot="1" x14ac:dyDescent="0.3">
      <c r="A71" s="35"/>
      <c r="B71" s="131" t="s">
        <v>32</v>
      </c>
      <c r="C71" s="122">
        <f>SUM(C68:C70)</f>
        <v>19</v>
      </c>
      <c r="D71" s="146">
        <f>SUM(D68:D70)</f>
        <v>2.1111111111111112</v>
      </c>
      <c r="E71" s="146">
        <f>SUM(E68:E70)</f>
        <v>2.1111111111111112</v>
      </c>
      <c r="F71" s="59">
        <f>SUM(F68:F70)</f>
        <v>4.3912880708873532</v>
      </c>
      <c r="G71" s="50">
        <f>SUM(G68:G70)</f>
        <v>1</v>
      </c>
    </row>
    <row r="72" spans="1:7" ht="15.75" thickBot="1" x14ac:dyDescent="0.3">
      <c r="A72" s="35"/>
      <c r="B72" s="133" t="s">
        <v>33</v>
      </c>
      <c r="C72" s="147">
        <f>C71*G68</f>
        <v>1</v>
      </c>
      <c r="D72" s="24">
        <f>(D71*G69)</f>
        <v>1</v>
      </c>
      <c r="E72" s="150">
        <f>(E71*G70)</f>
        <v>1</v>
      </c>
      <c r="F72" s="35"/>
      <c r="G72" s="35"/>
    </row>
    <row r="73" spans="1:7" x14ac:dyDescent="0.25">
      <c r="A73" s="35"/>
      <c r="B73" s="140" t="s">
        <v>34</v>
      </c>
      <c r="C73" s="148">
        <f>SUM(C72:E72)</f>
        <v>3</v>
      </c>
      <c r="D73" s="35"/>
      <c r="E73" s="35"/>
      <c r="F73" s="35"/>
    </row>
    <row r="74" spans="1:7" x14ac:dyDescent="0.25">
      <c r="B74" s="133" t="s">
        <v>35</v>
      </c>
      <c r="C74" s="149">
        <f>((C73-3)/2)</f>
        <v>0</v>
      </c>
      <c r="D74" s="35"/>
      <c r="E74" s="35"/>
      <c r="F74" s="35"/>
    </row>
    <row r="75" spans="1:7" ht="15.75" thickBot="1" x14ac:dyDescent="0.3">
      <c r="B75" s="135" t="s">
        <v>36</v>
      </c>
      <c r="C75" s="150">
        <f>(C74/F3)</f>
        <v>0</v>
      </c>
      <c r="D75" s="35"/>
      <c r="E75" s="35"/>
      <c r="F75" s="35"/>
    </row>
    <row r="76" spans="1:7" ht="15.75" thickBot="1" x14ac:dyDescent="0.3"/>
    <row r="77" spans="1:7" ht="15.75" thickBot="1" x14ac:dyDescent="0.3">
      <c r="B77" s="128" t="s">
        <v>20</v>
      </c>
      <c r="C77" s="51" t="s">
        <v>26</v>
      </c>
      <c r="D77" s="52" t="s">
        <v>27</v>
      </c>
      <c r="E77" s="109" t="s">
        <v>40</v>
      </c>
      <c r="F77" s="110" t="s">
        <v>31</v>
      </c>
    </row>
    <row r="78" spans="1:7" x14ac:dyDescent="0.25">
      <c r="B78" s="131" t="s">
        <v>26</v>
      </c>
      <c r="C78" s="122">
        <v>1</v>
      </c>
      <c r="D78" s="146">
        <f>(1/C79)</f>
        <v>9</v>
      </c>
      <c r="E78" s="111">
        <f>((C78*D78)^(1/2))</f>
        <v>3</v>
      </c>
      <c r="F78" s="145">
        <f>(E78/E80)</f>
        <v>0.89999999999999991</v>
      </c>
    </row>
    <row r="79" spans="1:7" ht="15.75" thickBot="1" x14ac:dyDescent="0.3">
      <c r="B79" s="135" t="s">
        <v>27</v>
      </c>
      <c r="C79" s="42">
        <f>(1/9)</f>
        <v>0.1111111111111111</v>
      </c>
      <c r="D79" s="57">
        <v>1</v>
      </c>
      <c r="E79" s="118">
        <f>((C79*D79)^(1/2))</f>
        <v>0.33333333333333331</v>
      </c>
      <c r="F79" s="41">
        <f>(E79/E80)</f>
        <v>9.9999999999999992E-2</v>
      </c>
    </row>
    <row r="80" spans="1:7" ht="15.75" thickBot="1" x14ac:dyDescent="0.3">
      <c r="A80" s="35"/>
      <c r="B80" s="131" t="s">
        <v>32</v>
      </c>
      <c r="C80" s="122">
        <f>SUM(C78:C79)</f>
        <v>1.1111111111111112</v>
      </c>
      <c r="D80" s="146">
        <f>SUM(D78:D79)</f>
        <v>10</v>
      </c>
      <c r="E80" s="59">
        <f>SUM(E78:E79)</f>
        <v>3.3333333333333335</v>
      </c>
      <c r="F80" s="50">
        <f>SUM(F78:F79)</f>
        <v>0.99999999999999989</v>
      </c>
      <c r="G80" s="35"/>
    </row>
    <row r="81" spans="1:7" ht="15.75" thickBot="1" x14ac:dyDescent="0.3">
      <c r="A81" s="35"/>
      <c r="B81" s="133" t="s">
        <v>33</v>
      </c>
      <c r="C81" s="147">
        <f>C80*F78</f>
        <v>1</v>
      </c>
      <c r="D81" s="41">
        <f>(D80*F79)</f>
        <v>0.99999999999999989</v>
      </c>
      <c r="E81" s="35"/>
      <c r="F81" s="35"/>
      <c r="G81" s="35"/>
    </row>
    <row r="82" spans="1:7" x14ac:dyDescent="0.25">
      <c r="A82" s="35"/>
      <c r="B82" s="140" t="s">
        <v>34</v>
      </c>
      <c r="C82" s="148">
        <f>SUM(C81:D81)</f>
        <v>2</v>
      </c>
      <c r="D82" s="35"/>
      <c r="E82" s="35"/>
      <c r="F82" s="35"/>
    </row>
    <row r="83" spans="1:7" x14ac:dyDescent="0.25">
      <c r="B83" s="133" t="s">
        <v>35</v>
      </c>
      <c r="C83" s="149">
        <f>((C82-2)/1)</f>
        <v>0</v>
      </c>
      <c r="D83" s="35"/>
      <c r="E83" s="35"/>
      <c r="F83" s="35"/>
    </row>
    <row r="84" spans="1:7" ht="15.75" thickBot="1" x14ac:dyDescent="0.3">
      <c r="B84" s="135" t="s">
        <v>36</v>
      </c>
      <c r="C84" s="150" t="e">
        <f>(C83/E3)</f>
        <v>#DIV/0!</v>
      </c>
      <c r="D84" s="35"/>
      <c r="E84" s="35"/>
      <c r="F84" s="35"/>
    </row>
    <row r="86" spans="1:7" x14ac:dyDescent="0.25">
      <c r="B86" s="105" t="s">
        <v>28</v>
      </c>
    </row>
    <row r="87" spans="1:7" ht="15.75" thickBot="1" x14ac:dyDescent="0.3"/>
    <row r="88" spans="1:7" ht="15.75" thickBot="1" x14ac:dyDescent="0.3">
      <c r="B88" s="128" t="s">
        <v>27</v>
      </c>
      <c r="C88" s="51" t="s">
        <v>29</v>
      </c>
      <c r="D88" s="154" t="s">
        <v>30</v>
      </c>
      <c r="E88" s="109" t="s">
        <v>40</v>
      </c>
      <c r="F88" s="110" t="s">
        <v>31</v>
      </c>
    </row>
    <row r="89" spans="1:7" x14ac:dyDescent="0.25">
      <c r="B89" s="131" t="s">
        <v>29</v>
      </c>
      <c r="C89" s="122">
        <v>1</v>
      </c>
      <c r="D89" s="146">
        <f>(1/C90)</f>
        <v>0.1111111111111111</v>
      </c>
      <c r="E89" s="111">
        <f>((C89*D89)^(1/2))</f>
        <v>0.33333333333333331</v>
      </c>
      <c r="F89" s="145">
        <f>(E89/E91)</f>
        <v>9.9999999999999992E-2</v>
      </c>
    </row>
    <row r="90" spans="1:7" ht="15.75" thickBot="1" x14ac:dyDescent="0.3">
      <c r="B90" s="135" t="s">
        <v>30</v>
      </c>
      <c r="C90" s="42">
        <v>9</v>
      </c>
      <c r="D90" s="57">
        <v>1</v>
      </c>
      <c r="E90" s="118">
        <f>((C90*D90)^(1/2))</f>
        <v>3</v>
      </c>
      <c r="F90" s="41">
        <f>(E90/E91)</f>
        <v>0.89999999999999991</v>
      </c>
    </row>
    <row r="91" spans="1:7" ht="15.75" thickBot="1" x14ac:dyDescent="0.3">
      <c r="A91" s="35"/>
      <c r="B91" s="131" t="s">
        <v>32</v>
      </c>
      <c r="C91" s="122">
        <f>SUM(C89:C90)</f>
        <v>10</v>
      </c>
      <c r="D91" s="146">
        <f>SUM(D89:D90)</f>
        <v>1.1111111111111112</v>
      </c>
      <c r="E91" s="59">
        <f>SUM(E89:E90)</f>
        <v>3.3333333333333335</v>
      </c>
      <c r="F91" s="50">
        <f>SUM(F89:F90)</f>
        <v>0.99999999999999989</v>
      </c>
      <c r="G91" s="35"/>
    </row>
    <row r="92" spans="1:7" ht="15.75" thickBot="1" x14ac:dyDescent="0.3">
      <c r="A92" s="35"/>
      <c r="B92" s="133" t="s">
        <v>33</v>
      </c>
      <c r="C92" s="147">
        <f>C91*F89</f>
        <v>0.99999999999999989</v>
      </c>
      <c r="D92" s="41">
        <f>(D91*F90)</f>
        <v>1</v>
      </c>
      <c r="E92" s="35"/>
      <c r="F92" s="35"/>
      <c r="G92" s="35"/>
    </row>
    <row r="93" spans="1:7" x14ac:dyDescent="0.25">
      <c r="A93" s="35"/>
      <c r="B93" s="140" t="s">
        <v>34</v>
      </c>
      <c r="C93" s="148">
        <v>1</v>
      </c>
      <c r="D93" s="35"/>
      <c r="E93" s="35"/>
      <c r="F93" s="35"/>
    </row>
    <row r="94" spans="1:7" x14ac:dyDescent="0.25">
      <c r="B94" s="133" t="s">
        <v>35</v>
      </c>
      <c r="C94" s="149">
        <f>((C93-2)/1)</f>
        <v>-1</v>
      </c>
      <c r="D94" s="35"/>
      <c r="E94" s="35"/>
      <c r="F94" s="35"/>
    </row>
    <row r="95" spans="1:7" ht="15.75" thickBot="1" x14ac:dyDescent="0.3">
      <c r="B95" s="135" t="s">
        <v>36</v>
      </c>
      <c r="C95" s="150" t="e">
        <f>(C94/E14)</f>
        <v>#DIV/0!</v>
      </c>
      <c r="D95" s="35"/>
      <c r="E95" s="35"/>
      <c r="F95" s="35"/>
    </row>
  </sheetData>
  <conditionalFormatting sqref="C16">
    <cfRule type="iconSet" priority="5">
      <iconSet iconSet="3Symbols" reverse="1">
        <cfvo type="percent" val="0"/>
        <cfvo type="num" val="0.1"/>
        <cfvo type="num" val="0.1" gte="0"/>
      </iconSet>
    </cfRule>
  </conditionalFormatting>
  <conditionalFormatting sqref="C29">
    <cfRule type="iconSet" priority="8">
      <iconSet iconSet="3Symbols" reverse="1">
        <cfvo type="percent" val="0"/>
        <cfvo type="num" val="0.1"/>
        <cfvo type="num" val="0.1" gte="0"/>
      </iconSet>
    </cfRule>
  </conditionalFormatting>
  <conditionalFormatting sqref="C42">
    <cfRule type="iconSet" priority="7">
      <iconSet iconSet="3Symbols" reverse="1">
        <cfvo type="percent" val="0"/>
        <cfvo type="num" val="0.1"/>
        <cfvo type="num" val="0.1" gte="0"/>
      </iconSet>
    </cfRule>
  </conditionalFormatting>
  <conditionalFormatting sqref="C54">
    <cfRule type="iconSet" priority="6">
      <iconSet iconSet="3Symbols" reverse="1">
        <cfvo type="percent" val="0"/>
        <cfvo type="num" val="0.1"/>
        <cfvo type="num" val="0.1" gte="0"/>
      </iconSet>
    </cfRule>
  </conditionalFormatting>
  <conditionalFormatting sqref="C63">
    <cfRule type="iconSet" priority="4">
      <iconSet iconSet="3Symbols" reverse="1">
        <cfvo type="percent" val="0"/>
        <cfvo type="num" val="0.1"/>
        <cfvo type="num" val="0.1" gte="0"/>
      </iconSet>
    </cfRule>
  </conditionalFormatting>
  <conditionalFormatting sqref="C75">
    <cfRule type="iconSet" priority="3">
      <iconSet iconSet="3Symbols" reverse="1">
        <cfvo type="percent" val="0"/>
        <cfvo type="num" val="0.1"/>
        <cfvo type="num" val="0.1" gte="0"/>
      </iconSet>
    </cfRule>
  </conditionalFormatting>
  <conditionalFormatting sqref="C84">
    <cfRule type="iconSet" priority="2">
      <iconSet iconSet="3Symbols" reverse="1">
        <cfvo type="percent" val="0"/>
        <cfvo type="num" val="0.1"/>
        <cfvo type="num" val="0.1" gte="0"/>
      </iconSet>
    </cfRule>
  </conditionalFormatting>
  <conditionalFormatting sqref="C95">
    <cfRule type="iconSet" priority="1">
      <iconSet iconSet="3Symbols" reverse="1">
        <cfvo type="percent" val="0"/>
        <cfvo type="num" val="0.1"/>
        <cfvo type="num" val="0.1" gte="0"/>
      </iconSet>
    </cfRule>
  </conditionalFormatting>
  <pageMargins left="0.70866141732283472" right="0.70866141732283472" top="0.74803149606299213" bottom="0.74803149606299213" header="0.31496062992125984" footer="0.31496062992125984"/>
  <pageSetup paperSize="8" scale="98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5"/>
  <sheetViews>
    <sheetView workbookViewId="0">
      <selection activeCell="F14" sqref="F14"/>
    </sheetView>
  </sheetViews>
  <sheetFormatPr defaultColWidth="9.28515625" defaultRowHeight="15" x14ac:dyDescent="0.25"/>
  <cols>
    <col min="2" max="2" width="20.28515625" bestFit="1" customWidth="1"/>
    <col min="3" max="3" width="18.85546875" bestFit="1" customWidth="1"/>
    <col min="4" max="4" width="17.5703125" bestFit="1" customWidth="1"/>
    <col min="5" max="5" width="18.85546875" bestFit="1" customWidth="1"/>
    <col min="6" max="6" width="17.85546875" bestFit="1" customWidth="1"/>
    <col min="7" max="7" width="20.28515625" bestFit="1" customWidth="1"/>
    <col min="8" max="9" width="14" bestFit="1" customWidth="1"/>
    <col min="10" max="13" width="5" bestFit="1" customWidth="1"/>
  </cols>
  <sheetData>
    <row r="2" spans="1:13" x14ac:dyDescent="0.25">
      <c r="C2" s="36" t="s">
        <v>38</v>
      </c>
      <c r="D2" s="36">
        <v>1</v>
      </c>
      <c r="E2" s="36">
        <v>2</v>
      </c>
      <c r="F2" s="36">
        <v>3</v>
      </c>
      <c r="G2" s="36">
        <v>4</v>
      </c>
      <c r="H2" s="36">
        <v>5</v>
      </c>
      <c r="I2" s="36">
        <v>6</v>
      </c>
      <c r="J2" s="36">
        <v>7</v>
      </c>
      <c r="K2" s="36">
        <v>8</v>
      </c>
      <c r="L2" s="36">
        <v>9</v>
      </c>
      <c r="M2" s="36">
        <v>10</v>
      </c>
    </row>
    <row r="3" spans="1:13" x14ac:dyDescent="0.25">
      <c r="C3" s="36"/>
      <c r="D3" s="36">
        <v>0</v>
      </c>
      <c r="E3" s="93">
        <v>0</v>
      </c>
      <c r="F3" s="36">
        <v>0.57999999999999996</v>
      </c>
      <c r="G3" s="36">
        <v>0.9</v>
      </c>
      <c r="H3" s="36">
        <v>1.1200000000000001</v>
      </c>
      <c r="I3" s="36">
        <v>1.24</v>
      </c>
      <c r="J3" s="36">
        <v>1.32</v>
      </c>
      <c r="K3" s="36">
        <v>1.41</v>
      </c>
      <c r="L3" s="36">
        <v>1.45</v>
      </c>
      <c r="M3" s="36">
        <v>1.49</v>
      </c>
    </row>
    <row r="5" spans="1:13" x14ac:dyDescent="0.25">
      <c r="B5" t="s">
        <v>0</v>
      </c>
    </row>
    <row r="6" spans="1:13" ht="15.75" thickBot="1" x14ac:dyDescent="0.3"/>
    <row r="7" spans="1:13" ht="15.75" thickBot="1" x14ac:dyDescent="0.3">
      <c r="B7" s="1"/>
      <c r="C7" s="20" t="s">
        <v>1</v>
      </c>
      <c r="D7" s="21" t="s">
        <v>2</v>
      </c>
      <c r="E7" s="21" t="s">
        <v>3</v>
      </c>
      <c r="F7" s="22" t="s">
        <v>4</v>
      </c>
      <c r="G7" s="14" t="s">
        <v>37</v>
      </c>
      <c r="H7" s="16" t="s">
        <v>31</v>
      </c>
    </row>
    <row r="8" spans="1:13" ht="15.75" thickBot="1" x14ac:dyDescent="0.3">
      <c r="A8" s="1"/>
      <c r="B8" s="17" t="s">
        <v>1</v>
      </c>
      <c r="C8" s="60">
        <v>1</v>
      </c>
      <c r="D8" s="98">
        <f>GEOMEAN(AH!D8,AO!D8,CM!D8,AlM!D8,SL!D8)</f>
        <v>3.0219001355856348</v>
      </c>
      <c r="E8" s="98">
        <f>GEOMEAN(AH!E8,AO!E8,CM!E8,AlM!E8,SL!E8)</f>
        <v>3.5539933576267324</v>
      </c>
      <c r="F8" s="98">
        <f>GEOMEAN(AH!F8,AO!F8,CM!F8,AlM!F8,SL!F8)</f>
        <v>2.6867397897856646</v>
      </c>
      <c r="G8" s="63">
        <f>(C8*D8*E8*F8)^(1/4)</f>
        <v>2.3176912531697824</v>
      </c>
      <c r="H8" s="99">
        <f>(G8/G12)</f>
        <v>0.50274593985943872</v>
      </c>
    </row>
    <row r="9" spans="1:13" ht="15.75" thickBot="1" x14ac:dyDescent="0.3">
      <c r="B9" s="18" t="s">
        <v>2</v>
      </c>
      <c r="C9" s="64">
        <f>(1/D8)</f>
        <v>0.3309176197532428</v>
      </c>
      <c r="D9" s="65">
        <v>1</v>
      </c>
      <c r="E9" s="98">
        <f>GEOMEAN(AH!E9,AO!E9,CM!E9,AlM!E9,SL!E9)</f>
        <v>1.3195079107728942</v>
      </c>
      <c r="F9" s="98">
        <f>GEOMEAN(AH!F9,AO!F9,CM!F9,AlM!F9,SL!F9)</f>
        <v>1.6437518295172258</v>
      </c>
      <c r="G9" s="67">
        <f t="shared" ref="G9:G11" si="0">(C9*D9*E9*F9)^(1/4)</f>
        <v>0.92043269041881515</v>
      </c>
      <c r="H9" s="100">
        <f>(G9/G12)</f>
        <v>0.19965722241436992</v>
      </c>
    </row>
    <row r="10" spans="1:13" x14ac:dyDescent="0.25">
      <c r="B10" s="18" t="s">
        <v>3</v>
      </c>
      <c r="C10" s="64">
        <f>(1/E8)</f>
        <v>0.28137362661470333</v>
      </c>
      <c r="D10" s="64">
        <f>(1/E9)</f>
        <v>0.75785828325519911</v>
      </c>
      <c r="E10" s="65">
        <v>1</v>
      </c>
      <c r="F10" s="98">
        <f>GEOMEAN(AH!F10,AO!F10,CM!F10,AlM!F10,SL!F10)</f>
        <v>1.3195079107728942</v>
      </c>
      <c r="G10" s="67">
        <f t="shared" si="0"/>
        <v>0.72831767064546693</v>
      </c>
      <c r="H10" s="100">
        <f>(G10/G12)</f>
        <v>0.15798426617182795</v>
      </c>
    </row>
    <row r="11" spans="1:13" ht="15.75" thickBot="1" x14ac:dyDescent="0.3">
      <c r="B11" s="19" t="s">
        <v>4</v>
      </c>
      <c r="C11" s="68">
        <f>(1/F8)</f>
        <v>0.37219830658769348</v>
      </c>
      <c r="D11" s="68">
        <f>(1/F9)</f>
        <v>0.60836434189320576</v>
      </c>
      <c r="E11" s="68">
        <f>(1/F10)</f>
        <v>0.75785828325519911</v>
      </c>
      <c r="F11" s="69">
        <v>1</v>
      </c>
      <c r="G11" s="70">
        <f t="shared" si="0"/>
        <v>0.64362297190218465</v>
      </c>
      <c r="H11" s="101">
        <f>(G11/G12)</f>
        <v>0.1396125715543636</v>
      </c>
    </row>
    <row r="12" spans="1:13" ht="15.75" thickBot="1" x14ac:dyDescent="0.3">
      <c r="B12" s="46" t="s">
        <v>32</v>
      </c>
      <c r="C12" s="26">
        <f>SUM(C8:C11)</f>
        <v>1.9844895529556397</v>
      </c>
      <c r="D12" s="45">
        <f t="shared" ref="D12:F12" si="1">SUM(D8:D11)</f>
        <v>5.3881227607340403</v>
      </c>
      <c r="E12" s="26">
        <f t="shared" si="1"/>
        <v>6.6313595516548265</v>
      </c>
      <c r="F12" s="27">
        <f t="shared" si="1"/>
        <v>6.6499995300757844</v>
      </c>
      <c r="G12" s="49">
        <f>SUM(G8:G11)</f>
        <v>4.6100645861362484</v>
      </c>
      <c r="H12" s="50">
        <f>SUM(H8:H11)</f>
        <v>1.0000000000000002</v>
      </c>
    </row>
    <row r="13" spans="1:13" ht="15.75" thickBot="1" x14ac:dyDescent="0.3">
      <c r="B13" s="47" t="s">
        <v>33</v>
      </c>
      <c r="C13" s="2">
        <f>C12*H8</f>
        <v>0.99769406544192041</v>
      </c>
      <c r="D13" s="29">
        <f>(D12*H9)</f>
        <v>1.0757776244358053</v>
      </c>
      <c r="E13" s="7">
        <f>(E12*H10)</f>
        <v>1.0476504724897298</v>
      </c>
      <c r="F13" s="41">
        <f>(F12*H11)</f>
        <v>0.92842353522918974</v>
      </c>
    </row>
    <row r="14" spans="1:13" x14ac:dyDescent="0.25">
      <c r="B14" s="44" t="s">
        <v>34</v>
      </c>
      <c r="C14" s="27">
        <f>SUM(C13:F13)</f>
        <v>4.0495456975966446</v>
      </c>
      <c r="D14" s="1"/>
      <c r="E14" s="1"/>
      <c r="F14" s="35"/>
    </row>
    <row r="15" spans="1:13" x14ac:dyDescent="0.25">
      <c r="B15" s="18" t="s">
        <v>35</v>
      </c>
      <c r="C15" s="6">
        <f>((C14-4)/3)</f>
        <v>1.6515232532214874E-2</v>
      </c>
      <c r="D15" s="1"/>
      <c r="E15" s="1"/>
      <c r="F15" s="35"/>
    </row>
    <row r="16" spans="1:13" ht="15.75" thickBot="1" x14ac:dyDescent="0.3">
      <c r="B16" s="19" t="s">
        <v>36</v>
      </c>
      <c r="C16" s="25">
        <f>(C15/F3)</f>
        <v>2.8474538848646338E-2</v>
      </c>
      <c r="D16" s="1"/>
      <c r="E16" s="1"/>
      <c r="F16" s="35"/>
    </row>
    <row r="18" spans="1:9" x14ac:dyDescent="0.25">
      <c r="B18" t="s">
        <v>5</v>
      </c>
    </row>
    <row r="19" spans="1:9" ht="15.75" thickBot="1" x14ac:dyDescent="0.3"/>
    <row r="20" spans="1:9" ht="15.75" thickBot="1" x14ac:dyDescent="0.3">
      <c r="B20" s="10" t="s">
        <v>1</v>
      </c>
      <c r="C20" s="14" t="s">
        <v>6</v>
      </c>
      <c r="D20" s="15" t="s">
        <v>7</v>
      </c>
      <c r="E20" s="15" t="s">
        <v>8</v>
      </c>
      <c r="F20" s="37" t="s">
        <v>9</v>
      </c>
      <c r="G20" s="14" t="s">
        <v>37</v>
      </c>
      <c r="H20" s="16" t="s">
        <v>31</v>
      </c>
    </row>
    <row r="21" spans="1:9" ht="15.75" thickBot="1" x14ac:dyDescent="0.3">
      <c r="B21" s="11" t="s">
        <v>6</v>
      </c>
      <c r="C21" s="72">
        <v>1</v>
      </c>
      <c r="D21" s="98">
        <f>GEOMEAN(AH!D21,AO!D21,CM!D21,AlM!D21,SL!D21)</f>
        <v>0.24975657207956381</v>
      </c>
      <c r="E21" s="98">
        <f>GEOMEAN(AH!E21,AO!E21,CM!E21,AlM!E21,SL!E21)</f>
        <v>0.56097757272309978</v>
      </c>
      <c r="F21" s="98">
        <f>GEOMEAN(AH!F21,AO!F21,CM!F21,AlM!F21,SL!F21)</f>
        <v>0.51728185797178661</v>
      </c>
      <c r="G21" s="63">
        <f>(C21*D21*E21*F21)^(1/4)</f>
        <v>0.5188566864340417</v>
      </c>
      <c r="H21" s="99">
        <f>(G21/G25)</f>
        <v>0.12174693935840547</v>
      </c>
    </row>
    <row r="22" spans="1:9" ht="15.75" thickBot="1" x14ac:dyDescent="0.3">
      <c r="B22" s="12" t="s">
        <v>7</v>
      </c>
      <c r="C22" s="73">
        <f>(1/D21)</f>
        <v>4.0038986428810954</v>
      </c>
      <c r="D22" s="65">
        <v>1</v>
      </c>
      <c r="E22" s="98">
        <f>GEOMEAN(AH!E22,AO!E22,CM!E22,AlM!E22,SL!E22)</f>
        <v>0.89780776823712527</v>
      </c>
      <c r="F22" s="98">
        <f>GEOMEAN(AH!F22,AO!F22,CM!F22,AlM!F22,SL!F22)</f>
        <v>0.99186883928256631</v>
      </c>
      <c r="G22" s="67">
        <f>(C22*D22*E22*F22)^(1/4)</f>
        <v>1.3741374319192396</v>
      </c>
      <c r="H22" s="100">
        <f>(G22/G25)</f>
        <v>0.32243398026490289</v>
      </c>
    </row>
    <row r="23" spans="1:9" x14ac:dyDescent="0.25">
      <c r="B23" s="12" t="s">
        <v>8</v>
      </c>
      <c r="C23" s="73">
        <f>(1/E21)</f>
        <v>1.7826024579660031</v>
      </c>
      <c r="D23" s="64">
        <f>(1/E22)</f>
        <v>1.1138241786028791</v>
      </c>
      <c r="E23" s="65">
        <v>1</v>
      </c>
      <c r="F23" s="98">
        <f>GEOMEAN(AH!F23,AO!F23,CM!F23,AlM!F23,SL!F23)</f>
        <v>0.94408751129490198</v>
      </c>
      <c r="G23" s="67">
        <f t="shared" ref="G23:G24" si="2">(C23*D23*E23*F23)^(1/4)</f>
        <v>1.1700942595807993</v>
      </c>
      <c r="H23" s="100">
        <f>(G23/G25)</f>
        <v>0.27455634395666823</v>
      </c>
    </row>
    <row r="24" spans="1:9" ht="15.75" thickBot="1" x14ac:dyDescent="0.3">
      <c r="B24" s="13" t="s">
        <v>9</v>
      </c>
      <c r="C24" s="74">
        <f>(1/F21)</f>
        <v>1.9331820449317625</v>
      </c>
      <c r="D24" s="68">
        <f>(1/F22)</f>
        <v>1.0081978184971665</v>
      </c>
      <c r="E24" s="68">
        <f>(1/F23)</f>
        <v>1.0592238410488122</v>
      </c>
      <c r="F24" s="69">
        <v>1</v>
      </c>
      <c r="G24" s="70">
        <f t="shared" si="2"/>
        <v>1.1986753195220192</v>
      </c>
      <c r="H24" s="101">
        <f>(G24/G25)</f>
        <v>0.28126273642002336</v>
      </c>
    </row>
    <row r="25" spans="1:9" ht="15.75" thickBot="1" x14ac:dyDescent="0.3">
      <c r="A25" s="1"/>
      <c r="B25" s="11" t="s">
        <v>32</v>
      </c>
      <c r="C25" s="75">
        <f>SUM(C21:C24)</f>
        <v>8.7196831457788608</v>
      </c>
      <c r="D25" s="75">
        <f t="shared" ref="D25:F25" si="3">SUM(D21:D24)</f>
        <v>3.3717785691796096</v>
      </c>
      <c r="E25" s="76">
        <f>SUM(E21:E24)</f>
        <v>3.5180091820090373</v>
      </c>
      <c r="F25" s="77">
        <f t="shared" si="3"/>
        <v>3.453238208549255</v>
      </c>
      <c r="G25" s="78">
        <f>SUM(G21:G24)</f>
        <v>4.2617636974561002</v>
      </c>
      <c r="H25" s="79">
        <f>SUM(H21:H24)</f>
        <v>1</v>
      </c>
    </row>
    <row r="26" spans="1:9" ht="15.75" thickBot="1" x14ac:dyDescent="0.3">
      <c r="A26" s="1"/>
      <c r="B26" s="12" t="s">
        <v>33</v>
      </c>
      <c r="C26" s="73">
        <f>C25*H21</f>
        <v>1.0615947351736492</v>
      </c>
      <c r="D26" s="74">
        <f>(D25*H22)</f>
        <v>1.0871759846324807</v>
      </c>
      <c r="E26" s="68">
        <f>(E25*H23)</f>
        <v>0.96589173901839032</v>
      </c>
      <c r="F26" s="80">
        <f>(F25*H24)</f>
        <v>0.97126722804674281</v>
      </c>
      <c r="G26" s="81"/>
      <c r="H26" s="81"/>
    </row>
    <row r="27" spans="1:9" x14ac:dyDescent="0.25">
      <c r="A27" s="1"/>
      <c r="B27" s="56" t="s">
        <v>34</v>
      </c>
      <c r="C27" s="82">
        <f>SUM(C26:F26)</f>
        <v>4.0859296868712631</v>
      </c>
      <c r="D27" s="83"/>
      <c r="E27" s="83"/>
      <c r="F27" s="84"/>
      <c r="G27" s="81"/>
      <c r="H27" s="81"/>
    </row>
    <row r="28" spans="1:9" x14ac:dyDescent="0.25">
      <c r="B28" s="12" t="s">
        <v>35</v>
      </c>
      <c r="C28" s="85">
        <f>((C27-4)/3)</f>
        <v>2.8643228957087707E-2</v>
      </c>
      <c r="D28" s="83"/>
      <c r="E28" s="83"/>
      <c r="F28" s="84"/>
      <c r="G28" s="81"/>
      <c r="H28" s="81"/>
    </row>
    <row r="29" spans="1:9" ht="15.75" thickBot="1" x14ac:dyDescent="0.3">
      <c r="B29" s="13" t="s">
        <v>36</v>
      </c>
      <c r="C29" s="86">
        <f>(C28/F3)</f>
        <v>4.9384877512220191E-2</v>
      </c>
      <c r="D29" s="83"/>
      <c r="E29" s="83"/>
      <c r="F29" s="84"/>
      <c r="G29" s="81"/>
      <c r="H29" s="81"/>
    </row>
    <row r="30" spans="1:9" x14ac:dyDescent="0.25">
      <c r="B30" s="35"/>
      <c r="C30" s="1"/>
      <c r="D30" s="1"/>
      <c r="E30" s="1"/>
      <c r="F30" s="35"/>
    </row>
    <row r="31" spans="1:9" ht="15.75" thickBot="1" x14ac:dyDescent="0.3"/>
    <row r="32" spans="1:9" ht="15.75" thickBot="1" x14ac:dyDescent="0.3">
      <c r="B32" s="10" t="s">
        <v>2</v>
      </c>
      <c r="C32" s="20" t="s">
        <v>10</v>
      </c>
      <c r="D32" s="21" t="s">
        <v>11</v>
      </c>
      <c r="E32" s="21" t="s">
        <v>12</v>
      </c>
      <c r="F32" s="21" t="s">
        <v>13</v>
      </c>
      <c r="G32" s="22" t="s">
        <v>14</v>
      </c>
      <c r="H32" s="14" t="s">
        <v>39</v>
      </c>
      <c r="I32" s="16" t="s">
        <v>31</v>
      </c>
    </row>
    <row r="33" spans="1:9" ht="15.75" thickBot="1" x14ac:dyDescent="0.3">
      <c r="B33" s="11" t="s">
        <v>10</v>
      </c>
      <c r="C33" s="87">
        <v>1</v>
      </c>
      <c r="D33" s="98">
        <f>GEOMEAN(AH!D33,AO!D33,CM!D33,AlM!D33,SL!D33)</f>
        <v>1.0171774256348884</v>
      </c>
      <c r="E33" s="98">
        <f>GEOMEAN(AH!E33,AO!E33,CM!E33,AlM!E33,SL!E33)</f>
        <v>0.95097939279558963</v>
      </c>
      <c r="F33" s="98">
        <f>GEOMEAN(AH!F33,AO!F33,CM!F33,AlM!F33,SL!F33)</f>
        <v>1.3608221078587388</v>
      </c>
      <c r="G33" s="98">
        <f>GEOMEAN(AH!G33,AO!G33,CM!G33,AlM!G33,SL!G33)</f>
        <v>1.475773161594552</v>
      </c>
      <c r="H33" s="63">
        <f>(C33*D33*E33*F33*G33)^(1/5)</f>
        <v>1.1420306420624906</v>
      </c>
      <c r="I33" s="99">
        <f>(H33/H38)</f>
        <v>0.22145904896846497</v>
      </c>
    </row>
    <row r="34" spans="1:9" ht="15.75" thickBot="1" x14ac:dyDescent="0.3">
      <c r="B34" s="12" t="s">
        <v>11</v>
      </c>
      <c r="C34" s="73">
        <f>(1/D33)</f>
        <v>0.98311265546994731</v>
      </c>
      <c r="D34" s="65">
        <v>1</v>
      </c>
      <c r="E34" s="98">
        <f>GEOMEAN(AH!E34,AO!E34,CM!E34,AlM!E34,SL!E34)</f>
        <v>0.72477966367769553</v>
      </c>
      <c r="F34" s="98">
        <f>GEOMEAN(AH!F34,AO!F34,CM!F34,AlM!F34,SL!F34)</f>
        <v>1.0313103064775451</v>
      </c>
      <c r="G34" s="98">
        <f>GEOMEAN(AH!G34,AO!G34,CM!G34,AlM!G34,SL!G34)</f>
        <v>1.3509600385206135</v>
      </c>
      <c r="H34" s="67">
        <f t="shared" ref="H34:H37" si="4">(C34*D34*E34*F34*G34)^(1/5)</f>
        <v>0.9985463518047184</v>
      </c>
      <c r="I34" s="100">
        <f>(H34/H38)</f>
        <v>0.19363501930406418</v>
      </c>
    </row>
    <row r="35" spans="1:9" ht="15.75" thickBot="1" x14ac:dyDescent="0.3">
      <c r="B35" s="12" t="s">
        <v>12</v>
      </c>
      <c r="C35" s="73">
        <f>(1/E33)</f>
        <v>1.0515474967972804</v>
      </c>
      <c r="D35" s="64">
        <f>(1/E34)</f>
        <v>1.3797296614612149</v>
      </c>
      <c r="E35" s="65">
        <v>1</v>
      </c>
      <c r="F35" s="98">
        <f>GEOMEAN(AH!F35,AO!F35,CM!F35,AlM!F35,SL!F35)</f>
        <v>2.4258048343234653</v>
      </c>
      <c r="G35" s="98">
        <f>GEOMEAN(AH!G35,AO!G35,CM!G35,AlM!G35,SL!G35)</f>
        <v>1.7972159093690117</v>
      </c>
      <c r="H35" s="67">
        <f t="shared" si="4"/>
        <v>1.4461581894008997</v>
      </c>
      <c r="I35" s="100">
        <f>(H35/H38)</f>
        <v>0.28043452205825836</v>
      </c>
    </row>
    <row r="36" spans="1:9" x14ac:dyDescent="0.25">
      <c r="B36" s="12" t="s">
        <v>13</v>
      </c>
      <c r="C36" s="73">
        <f>(1/F33)</f>
        <v>0.73484990743830991</v>
      </c>
      <c r="D36" s="64">
        <f>(1/F34)</f>
        <v>0.96964026609557907</v>
      </c>
      <c r="E36" s="64">
        <f>(1/F35)</f>
        <v>0.41223431739053767</v>
      </c>
      <c r="F36" s="65">
        <v>1</v>
      </c>
      <c r="G36" s="98">
        <f>GEOMEAN(AH!G36,AO!G36,CM!G36,AlM!G36,SL!G36)</f>
        <v>1.8458595116903618</v>
      </c>
      <c r="H36" s="67">
        <f t="shared" si="4"/>
        <v>0.88477005288559429</v>
      </c>
      <c r="I36" s="100">
        <f>(H36/H38)</f>
        <v>0.17157187141139821</v>
      </c>
    </row>
    <row r="37" spans="1:9" ht="15.75" thickBot="1" x14ac:dyDescent="0.3">
      <c r="B37" s="13" t="s">
        <v>14</v>
      </c>
      <c r="C37" s="88">
        <f>(1/G33)</f>
        <v>0.67761091340048096</v>
      </c>
      <c r="D37" s="89">
        <f>(1/G34)</f>
        <v>0.7402143449743066</v>
      </c>
      <c r="E37" s="68">
        <f>(1/G35)</f>
        <v>0.55641617392041232</v>
      </c>
      <c r="F37" s="68">
        <f>(1/G36)</f>
        <v>0.54175303898628846</v>
      </c>
      <c r="G37" s="65">
        <v>1</v>
      </c>
      <c r="H37" s="70">
        <f t="shared" si="4"/>
        <v>0.68534271104899558</v>
      </c>
      <c r="I37" s="102">
        <f>(H37/H38)</f>
        <v>0.13289953825781417</v>
      </c>
    </row>
    <row r="38" spans="1:9" ht="15.75" thickBot="1" x14ac:dyDescent="0.3">
      <c r="A38" s="1"/>
      <c r="B38" s="11" t="s">
        <v>32</v>
      </c>
      <c r="C38" s="75">
        <f>SUM(C33:C37)</f>
        <v>4.4471209731060188</v>
      </c>
      <c r="D38" s="76">
        <f t="shared" ref="D38:G38" si="5">SUM(D33:D37)</f>
        <v>5.1067616981659896</v>
      </c>
      <c r="E38" s="76">
        <f t="shared" si="5"/>
        <v>3.6444095477842349</v>
      </c>
      <c r="F38" s="76">
        <f t="shared" si="5"/>
        <v>6.3596902876460382</v>
      </c>
      <c r="G38" s="90">
        <f t="shared" si="5"/>
        <v>7.4698086211745389</v>
      </c>
      <c r="H38" s="91">
        <f>SUM(H33:H37)</f>
        <v>5.1568479472026993</v>
      </c>
      <c r="I38" s="92">
        <f>SUM(I33:I37)</f>
        <v>0.99999999999999989</v>
      </c>
    </row>
    <row r="39" spans="1:9" ht="15.75" thickBot="1" x14ac:dyDescent="0.3">
      <c r="A39" s="1"/>
      <c r="B39" s="12" t="s">
        <v>33</v>
      </c>
      <c r="C39" s="73">
        <f>C38*I33</f>
        <v>0.98485518135177341</v>
      </c>
      <c r="D39" s="74">
        <f>(D38*I34)</f>
        <v>0.98884790000562695</v>
      </c>
      <c r="E39" s="68">
        <f>(E38*I35)</f>
        <v>1.0220182497174255</v>
      </c>
      <c r="F39" s="80">
        <f>(F38*I36)</f>
        <v>1.091143964248324</v>
      </c>
      <c r="G39" s="80">
        <f>(G38*I37)</f>
        <v>0.99273411662833577</v>
      </c>
      <c r="H39" s="81"/>
      <c r="I39" s="81"/>
    </row>
    <row r="40" spans="1:9" x14ac:dyDescent="0.25">
      <c r="A40" s="1"/>
      <c r="B40" s="56" t="s">
        <v>34</v>
      </c>
      <c r="C40" s="82">
        <f>SUM(C39:G39)</f>
        <v>5.0795994119514862</v>
      </c>
      <c r="D40" s="83"/>
      <c r="E40" s="83"/>
      <c r="F40" s="84"/>
      <c r="G40" s="81"/>
      <c r="H40" s="81"/>
      <c r="I40" s="81"/>
    </row>
    <row r="41" spans="1:9" x14ac:dyDescent="0.25">
      <c r="B41" s="12" t="s">
        <v>35</v>
      </c>
      <c r="C41" s="85">
        <f>((C40-5)/4)</f>
        <v>1.9899852987871558E-2</v>
      </c>
      <c r="D41" s="83"/>
      <c r="E41" s="83"/>
      <c r="F41" s="84"/>
      <c r="G41" s="81"/>
      <c r="H41" s="81"/>
      <c r="I41" s="81"/>
    </row>
    <row r="42" spans="1:9" ht="15.75" thickBot="1" x14ac:dyDescent="0.3">
      <c r="B42" s="13" t="s">
        <v>36</v>
      </c>
      <c r="C42" s="86">
        <f>(C41/G3)</f>
        <v>2.2110947764301732E-2</v>
      </c>
      <c r="D42" s="83"/>
      <c r="E42" s="83"/>
      <c r="F42" s="84"/>
      <c r="G42" s="81"/>
      <c r="H42" s="81"/>
      <c r="I42" s="81"/>
    </row>
    <row r="43" spans="1:9" ht="15.75" thickBot="1" x14ac:dyDescent="0.3"/>
    <row r="44" spans="1:9" ht="15.75" thickBot="1" x14ac:dyDescent="0.3">
      <c r="B44" s="10" t="s">
        <v>3</v>
      </c>
      <c r="C44" s="20" t="s">
        <v>15</v>
      </c>
      <c r="D44" s="21" t="s">
        <v>16</v>
      </c>
      <c r="E44" s="21" t="s">
        <v>17</v>
      </c>
      <c r="F44" s="21" t="s">
        <v>18</v>
      </c>
      <c r="G44" s="22" t="s">
        <v>19</v>
      </c>
      <c r="H44" s="17" t="s">
        <v>39</v>
      </c>
      <c r="I44" s="40" t="s">
        <v>31</v>
      </c>
    </row>
    <row r="45" spans="1:9" ht="15.75" thickBot="1" x14ac:dyDescent="0.3">
      <c r="B45" s="11" t="s">
        <v>15</v>
      </c>
      <c r="C45" s="87">
        <v>1</v>
      </c>
      <c r="D45" s="98">
        <f>GEOMEAN(AH!D45,AO!D45,CM!D45,AlM!D45,SL!D45)</f>
        <v>0.18131548096295949</v>
      </c>
      <c r="E45" s="98">
        <f>GEOMEAN(AH!E45,AO!E45,CM!E45,AlM!E45,SL!E45)</f>
        <v>0.33850375946582717</v>
      </c>
      <c r="F45" s="98">
        <f>GEOMEAN(AH!F45,AO!F45,CM!F45,AlM!F45,SL!F45)</f>
        <v>0.51728185797178661</v>
      </c>
      <c r="G45" s="98">
        <f>GEOMEAN(AH!G45,AO!G45,CM!G45,AlM!G45,SL!G45)</f>
        <v>1.5848931924611136</v>
      </c>
      <c r="H45" s="8">
        <f>(C45*D45*E45*F45*G45)^(1/5)</f>
        <v>0.54997775762722079</v>
      </c>
      <c r="I45" s="100">
        <f>(H45/H50)</f>
        <v>9.2722087372245535E-2</v>
      </c>
    </row>
    <row r="46" spans="1:9" ht="15.75" thickBot="1" x14ac:dyDescent="0.3">
      <c r="B46" s="12" t="s">
        <v>16</v>
      </c>
      <c r="C46" s="73">
        <f>(1/D45)</f>
        <v>5.5152488617576321</v>
      </c>
      <c r="D46" s="65">
        <v>1</v>
      </c>
      <c r="E46" s="98">
        <f>GEOMEAN(AH!E46,AO!E46,CM!E46,AlM!E46,SL!E46)</f>
        <v>1.9036539387158786</v>
      </c>
      <c r="F46" s="98">
        <f>GEOMEAN(AH!F46,AO!F46,CM!F46,AlM!F46,SL!F46)</f>
        <v>2.7464013582652944</v>
      </c>
      <c r="G46" s="98">
        <f>GEOMEAN(AH!G46,AO!G46,CM!G46,AlM!G46,SL!G46)</f>
        <v>3.6501860513592348</v>
      </c>
      <c r="H46" s="8">
        <f t="shared" ref="H46:H49" si="6">(C46*D46*E46*F46*G46)^(1/5)</f>
        <v>2.5377359052579784</v>
      </c>
      <c r="I46" s="100">
        <f>(H46/H50)</f>
        <v>0.42784306650907494</v>
      </c>
    </row>
    <row r="47" spans="1:9" ht="15.75" thickBot="1" x14ac:dyDescent="0.3">
      <c r="B47" s="12" t="s">
        <v>17</v>
      </c>
      <c r="C47" s="73">
        <f>(1/E45)</f>
        <v>2.9541769390627777</v>
      </c>
      <c r="D47" s="64">
        <f>(1/E46)</f>
        <v>0.52530556088075342</v>
      </c>
      <c r="E47" s="65">
        <v>1</v>
      </c>
      <c r="F47" s="98">
        <f>GEOMEAN(AH!F47,AO!F47,CM!F47,AlM!F47,SL!F47)</f>
        <v>0.60836434189320576</v>
      </c>
      <c r="G47" s="98">
        <f>GEOMEAN(AH!G47,AO!G47,CM!G47,AlM!G47,SL!G47)</f>
        <v>1.8205642030260802</v>
      </c>
      <c r="H47" s="8">
        <f t="shared" si="6"/>
        <v>1.1144065354855295</v>
      </c>
      <c r="I47" s="100">
        <f>(H47/H50)</f>
        <v>0.18788050738140699</v>
      </c>
    </row>
    <row r="48" spans="1:9" x14ac:dyDescent="0.25">
      <c r="B48" s="12" t="s">
        <v>18</v>
      </c>
      <c r="C48" s="73">
        <f>(1/F45)</f>
        <v>1.9331820449317625</v>
      </c>
      <c r="D48" s="64">
        <f>(1/F46)</f>
        <v>0.36411284060521604</v>
      </c>
      <c r="E48" s="64">
        <f>(1/F47)</f>
        <v>1.6437518295172258</v>
      </c>
      <c r="F48" s="65">
        <v>1</v>
      </c>
      <c r="G48" s="98">
        <f>GEOMEAN(AH!G48,AO!G48,CM!G48,AlM!G48,SL!G48)</f>
        <v>2.0476725110792193</v>
      </c>
      <c r="H48" s="8">
        <f t="shared" si="6"/>
        <v>1.1882863254923577</v>
      </c>
      <c r="I48" s="100">
        <f>(H48/H50)</f>
        <v>0.20033608080970453</v>
      </c>
    </row>
    <row r="49" spans="1:9" ht="15.75" thickBot="1" x14ac:dyDescent="0.3">
      <c r="B49" s="13" t="s">
        <v>19</v>
      </c>
      <c r="C49" s="88">
        <f>(1/G45)</f>
        <v>0.63095734448019325</v>
      </c>
      <c r="D49" s="89">
        <f>(1/G46)</f>
        <v>0.27395863825287092</v>
      </c>
      <c r="E49" s="68">
        <f>(1/G47)</f>
        <v>0.54928027165305893</v>
      </c>
      <c r="F49" s="68">
        <f>(1/G48)</f>
        <v>0.48835934193058694</v>
      </c>
      <c r="G49" s="65">
        <v>1</v>
      </c>
      <c r="H49" s="9">
        <f t="shared" si="6"/>
        <v>0.54105784685647684</v>
      </c>
      <c r="I49" s="102">
        <f>(H49/H50)</f>
        <v>9.1218257927567978E-2</v>
      </c>
    </row>
    <row r="50" spans="1:9" ht="15.75" thickBot="1" x14ac:dyDescent="0.3">
      <c r="A50" s="1"/>
      <c r="B50" s="11" t="s">
        <v>32</v>
      </c>
      <c r="C50" s="45">
        <f>SUM(C45:C49)</f>
        <v>12.033565190232366</v>
      </c>
      <c r="D50" s="26">
        <f t="shared" ref="D50:G50" si="7">SUM(D45:D49)</f>
        <v>2.3446925207018001</v>
      </c>
      <c r="E50" s="26">
        <f t="shared" si="7"/>
        <v>5.4351897993519902</v>
      </c>
      <c r="F50" s="26">
        <f t="shared" si="7"/>
        <v>5.3604069000608741</v>
      </c>
      <c r="G50" s="48">
        <f t="shared" si="7"/>
        <v>10.103315957925648</v>
      </c>
      <c r="H50" s="51">
        <f>SUM(H45:H49)</f>
        <v>5.9314643707195636</v>
      </c>
      <c r="I50" s="52">
        <f>SUM(I45:I49)</f>
        <v>1</v>
      </c>
    </row>
    <row r="51" spans="1:9" ht="15.75" thickBot="1" x14ac:dyDescent="0.3">
      <c r="A51" s="1"/>
      <c r="B51" s="12" t="s">
        <v>33</v>
      </c>
      <c r="C51" s="23">
        <f>C50*I45</f>
        <v>1.1157772829683379</v>
      </c>
      <c r="D51" s="29">
        <f>(D50*I46)</f>
        <v>1.0031604380779509</v>
      </c>
      <c r="E51" s="7">
        <f>(E50*I47)</f>
        <v>1.0211662172164995</v>
      </c>
      <c r="F51" s="57">
        <f>(F50*I48)</f>
        <v>1.073882909903493</v>
      </c>
      <c r="G51" s="41">
        <f>(G50*I49)</f>
        <v>0.9216068809737753</v>
      </c>
    </row>
    <row r="52" spans="1:9" x14ac:dyDescent="0.25">
      <c r="A52" s="1"/>
      <c r="B52" s="56" t="s">
        <v>34</v>
      </c>
      <c r="C52" s="53">
        <f>SUM(C51:G51)</f>
        <v>5.1355937291400569</v>
      </c>
      <c r="D52" s="1"/>
      <c r="E52" s="1"/>
      <c r="F52" s="35"/>
    </row>
    <row r="53" spans="1:9" x14ac:dyDescent="0.25">
      <c r="B53" s="12" t="s">
        <v>35</v>
      </c>
      <c r="C53" s="54">
        <f>((C52-5)/4)</f>
        <v>3.3898432285014213E-2</v>
      </c>
      <c r="D53" s="1"/>
      <c r="E53" s="1"/>
      <c r="F53" s="35"/>
    </row>
    <row r="54" spans="1:9" ht="15.75" thickBot="1" x14ac:dyDescent="0.3">
      <c r="B54" s="13" t="s">
        <v>36</v>
      </c>
      <c r="C54" s="55">
        <f>(C53/G3)</f>
        <v>3.76649247611269E-2</v>
      </c>
      <c r="D54" s="1"/>
      <c r="E54" s="1"/>
      <c r="F54" s="35"/>
    </row>
    <row r="55" spans="1:9" ht="15.75" thickBot="1" x14ac:dyDescent="0.3"/>
    <row r="56" spans="1:9" ht="15.75" thickBot="1" x14ac:dyDescent="0.3">
      <c r="B56" s="10" t="s">
        <v>4</v>
      </c>
      <c r="C56" s="20" t="s">
        <v>20</v>
      </c>
      <c r="D56" s="22" t="s">
        <v>21</v>
      </c>
      <c r="E56" s="14" t="s">
        <v>40</v>
      </c>
      <c r="F56" s="16" t="s">
        <v>31</v>
      </c>
    </row>
    <row r="57" spans="1:9" x14ac:dyDescent="0.25">
      <c r="B57" s="11" t="s">
        <v>20</v>
      </c>
      <c r="C57" s="28">
        <v>1</v>
      </c>
      <c r="D57" s="98">
        <f>GEOMEAN(AH!D57,AO!D57,CM!D57,AlM!D57,SL!D57)</f>
        <v>0.29587773273146395</v>
      </c>
      <c r="E57" s="43">
        <f>((C57*D57)^(1/2))</f>
        <v>0.5439464428888785</v>
      </c>
      <c r="F57" s="103">
        <f>(E57/E59)</f>
        <v>0.22832226008530138</v>
      </c>
    </row>
    <row r="58" spans="1:9" ht="15.75" thickBot="1" x14ac:dyDescent="0.3">
      <c r="B58" s="13" t="s">
        <v>21</v>
      </c>
      <c r="C58" s="29">
        <f>(1/D57)</f>
        <v>3.3797744452354288</v>
      </c>
      <c r="D58" s="39">
        <v>1</v>
      </c>
      <c r="E58" s="9">
        <f>((C58*D58)^(1/2))</f>
        <v>1.838416287252544</v>
      </c>
      <c r="F58" s="104">
        <f>(E58/E59)</f>
        <v>0.77167773991469868</v>
      </c>
    </row>
    <row r="59" spans="1:9" ht="15.75" thickBot="1" x14ac:dyDescent="0.3">
      <c r="A59" s="1"/>
      <c r="B59" s="11" t="s">
        <v>32</v>
      </c>
      <c r="C59" s="45">
        <f>SUM(C54:C58)</f>
        <v>4.417439369996556</v>
      </c>
      <c r="D59" s="48">
        <f t="shared" ref="D59" si="8">SUM(D54:D58)</f>
        <v>1.2958777327314639</v>
      </c>
      <c r="E59" s="59">
        <f>SUM(E57:E58)</f>
        <v>2.3823627301414225</v>
      </c>
      <c r="F59" s="50">
        <f>SUM(F57:F58)</f>
        <v>1</v>
      </c>
      <c r="G59" s="1"/>
    </row>
    <row r="60" spans="1:9" ht="15.75" thickBot="1" x14ac:dyDescent="0.3">
      <c r="A60" s="1"/>
      <c r="B60" s="12" t="s">
        <v>33</v>
      </c>
      <c r="C60" s="23">
        <f>C59*F57</f>
        <v>1.0085997407474034</v>
      </c>
      <c r="D60" s="25">
        <f>(D59*F58)</f>
        <v>1</v>
      </c>
      <c r="E60" s="1"/>
      <c r="F60" s="35"/>
      <c r="G60" s="35"/>
    </row>
    <row r="61" spans="1:9" x14ac:dyDescent="0.25">
      <c r="A61" s="1"/>
      <c r="B61" s="56" t="s">
        <v>34</v>
      </c>
      <c r="C61" s="53">
        <f>SUM(C60:D60)</f>
        <v>2.0085997407474032</v>
      </c>
      <c r="D61" s="1"/>
      <c r="E61" s="1"/>
      <c r="F61" s="35"/>
    </row>
    <row r="62" spans="1:9" x14ac:dyDescent="0.25">
      <c r="B62" s="12" t="s">
        <v>35</v>
      </c>
      <c r="C62" s="54">
        <f>((C61-2)/1)</f>
        <v>8.5997407474032173E-3</v>
      </c>
      <c r="D62" s="1"/>
      <c r="E62" s="1"/>
      <c r="F62" s="35"/>
    </row>
    <row r="63" spans="1:9" ht="15.75" thickBot="1" x14ac:dyDescent="0.3">
      <c r="B63" s="13" t="s">
        <v>36</v>
      </c>
      <c r="C63" s="55" t="e">
        <f>(C62/E3)</f>
        <v>#DIV/0!</v>
      </c>
      <c r="D63" s="1"/>
      <c r="E63" s="1"/>
      <c r="F63" s="35"/>
    </row>
    <row r="65" spans="1:7" x14ac:dyDescent="0.25">
      <c r="B65" t="s">
        <v>22</v>
      </c>
    </row>
    <row r="66" spans="1:7" ht="15.75" thickBot="1" x14ac:dyDescent="0.3"/>
    <row r="67" spans="1:7" ht="30.75" thickBot="1" x14ac:dyDescent="0.3">
      <c r="B67" s="10" t="s">
        <v>13</v>
      </c>
      <c r="C67" s="20" t="s">
        <v>23</v>
      </c>
      <c r="D67" s="30" t="s">
        <v>24</v>
      </c>
      <c r="E67" s="31" t="s">
        <v>25</v>
      </c>
      <c r="F67" s="14" t="s">
        <v>41</v>
      </c>
      <c r="G67" s="16" t="s">
        <v>31</v>
      </c>
    </row>
    <row r="68" spans="1:7" ht="15.75" thickBot="1" x14ac:dyDescent="0.3">
      <c r="B68" s="11" t="s">
        <v>23</v>
      </c>
      <c r="C68" s="28">
        <v>1</v>
      </c>
      <c r="D68" s="98">
        <f>GEOMEAN(AH!D68,AO!D68,CM!D68,AlM!D68,SL!D68)</f>
        <v>1.4034298651172148</v>
      </c>
      <c r="E68" s="98">
        <f>GEOMEAN(AH!E68,AO!E68,CM!E68,AlM!E68,SL!E68)</f>
        <v>1.1093328057258516</v>
      </c>
      <c r="F68" s="43">
        <f>((C68*D68*E68)^(1/3))</f>
        <v>1.1590020127076532</v>
      </c>
      <c r="G68" s="99">
        <f>(F68/F71)</f>
        <v>0.38189747975628552</v>
      </c>
    </row>
    <row r="69" spans="1:7" ht="30" x14ac:dyDescent="0.25">
      <c r="B69" s="32" t="s">
        <v>24</v>
      </c>
      <c r="C69" s="23">
        <f>(1/D68)</f>
        <v>0.71254005978879453</v>
      </c>
      <c r="D69" s="3">
        <v>1</v>
      </c>
      <c r="E69" s="98">
        <f>GEOMEAN(AH!E69,AO!E69,CM!E69,AlM!E69,SL!E69)</f>
        <v>0.7402143449743066</v>
      </c>
      <c r="F69" s="8">
        <f t="shared" ref="F69:F70" si="9">((C69*D69*E69)^(1/3))</f>
        <v>0.80795826461170162</v>
      </c>
      <c r="G69" s="100">
        <f>(F69/F71)</f>
        <v>0.26622665156777547</v>
      </c>
    </row>
    <row r="70" spans="1:7" ht="30.75" thickBot="1" x14ac:dyDescent="0.3">
      <c r="B70" s="33" t="s">
        <v>25</v>
      </c>
      <c r="C70" s="29">
        <f>(1/E68)</f>
        <v>0.90144273642541961</v>
      </c>
      <c r="D70" s="7">
        <f>(1/E69)</f>
        <v>1.3509600385206135</v>
      </c>
      <c r="E70" s="39">
        <v>1</v>
      </c>
      <c r="F70" s="9">
        <f t="shared" si="9"/>
        <v>1.0678908912384748</v>
      </c>
      <c r="G70" s="101">
        <f>(F70/F71)</f>
        <v>0.35187586867593895</v>
      </c>
    </row>
    <row r="71" spans="1:7" ht="15.75" thickBot="1" x14ac:dyDescent="0.3">
      <c r="A71" s="1"/>
      <c r="B71" s="11" t="s">
        <v>32</v>
      </c>
      <c r="C71" s="45">
        <f>SUM(C68:C70)</f>
        <v>2.6139827962142141</v>
      </c>
      <c r="D71" s="48">
        <f>SUM(D68:D70)</f>
        <v>3.7543899036378283</v>
      </c>
      <c r="E71" s="48">
        <f>SUM(E68:E70)</f>
        <v>2.8495471507001584</v>
      </c>
      <c r="F71" s="59">
        <f>SUM(F68:F70)</f>
        <v>3.0348511685578297</v>
      </c>
      <c r="G71" s="50">
        <f>SUM(G68:G70)</f>
        <v>1</v>
      </c>
    </row>
    <row r="72" spans="1:7" ht="15.75" thickBot="1" x14ac:dyDescent="0.3">
      <c r="A72" s="1"/>
      <c r="B72" s="12" t="s">
        <v>33</v>
      </c>
      <c r="C72" s="23">
        <f>C71*G68</f>
        <v>0.9982734420004965</v>
      </c>
      <c r="D72" s="7">
        <f>(D71*G69)</f>
        <v>0.99951865272536222</v>
      </c>
      <c r="E72" s="55">
        <f>(E71*G70)</f>
        <v>1.0026868789856649</v>
      </c>
      <c r="F72" s="35"/>
      <c r="G72" s="35"/>
    </row>
    <row r="73" spans="1:7" x14ac:dyDescent="0.25">
      <c r="A73" s="1"/>
      <c r="B73" s="56" t="s">
        <v>34</v>
      </c>
      <c r="C73" s="53">
        <f>SUM(C72:E72)</f>
        <v>3.0004789737115236</v>
      </c>
      <c r="D73" s="1"/>
      <c r="E73" s="1"/>
      <c r="F73" s="35"/>
    </row>
    <row r="74" spans="1:7" x14ac:dyDescent="0.25">
      <c r="B74" s="12" t="s">
        <v>35</v>
      </c>
      <c r="C74" s="54">
        <f>((C73-3)/2)</f>
        <v>2.3948685576180573E-4</v>
      </c>
      <c r="D74" s="1"/>
      <c r="E74" s="1"/>
      <c r="F74" s="35"/>
    </row>
    <row r="75" spans="1:7" ht="15.75" thickBot="1" x14ac:dyDescent="0.3">
      <c r="B75" s="13" t="s">
        <v>36</v>
      </c>
      <c r="C75" s="55">
        <f>(C74/F3)</f>
        <v>4.1290837200311334E-4</v>
      </c>
      <c r="D75" s="1"/>
      <c r="E75" s="1"/>
      <c r="F75" s="35"/>
    </row>
    <row r="76" spans="1:7" ht="15.75" thickBot="1" x14ac:dyDescent="0.3"/>
    <row r="77" spans="1:7" ht="15.75" thickBot="1" x14ac:dyDescent="0.3">
      <c r="B77" s="10" t="s">
        <v>20</v>
      </c>
      <c r="C77" s="20" t="s">
        <v>26</v>
      </c>
      <c r="D77" s="22" t="s">
        <v>27</v>
      </c>
      <c r="E77" s="14" t="s">
        <v>40</v>
      </c>
      <c r="F77" s="16" t="s">
        <v>31</v>
      </c>
    </row>
    <row r="78" spans="1:7" x14ac:dyDescent="0.25">
      <c r="B78" s="11" t="s">
        <v>26</v>
      </c>
      <c r="C78" s="34">
        <v>1</v>
      </c>
      <c r="D78" s="98">
        <f>GEOMEAN(AH!D78,AO!D78,CM!D78,AlM!D78,SL!D78)</f>
        <v>2.5323626395323302</v>
      </c>
      <c r="E78" s="43">
        <f>((C78*D78)^(1/2))</f>
        <v>1.5913398881233167</v>
      </c>
      <c r="F78" s="99">
        <f>(E78/E80)</f>
        <v>0.71690335844668662</v>
      </c>
    </row>
    <row r="79" spans="1:7" ht="15.75" thickBot="1" x14ac:dyDescent="0.3">
      <c r="B79" s="13" t="s">
        <v>27</v>
      </c>
      <c r="C79" s="29">
        <f>(1/D78)</f>
        <v>0.39488815084741469</v>
      </c>
      <c r="D79" s="39">
        <v>1</v>
      </c>
      <c r="E79" s="9">
        <f>((C79*D79)^(1/2))</f>
        <v>0.62840126579074829</v>
      </c>
      <c r="F79" s="101">
        <f>(E79/E80)</f>
        <v>0.28309664155331338</v>
      </c>
    </row>
    <row r="80" spans="1:7" ht="15.75" thickBot="1" x14ac:dyDescent="0.3">
      <c r="A80" s="1"/>
      <c r="B80" s="11" t="s">
        <v>32</v>
      </c>
      <c r="C80" s="45">
        <f>SUM(C78:C79)</f>
        <v>1.3948881508474147</v>
      </c>
      <c r="D80" s="48">
        <f>SUM(D78:D79)</f>
        <v>3.5323626395323302</v>
      </c>
      <c r="E80" s="59">
        <f>SUM(E78:E79)</f>
        <v>2.219741153914065</v>
      </c>
      <c r="F80" s="50">
        <f>SUM(F78:F79)</f>
        <v>1</v>
      </c>
      <c r="G80" s="1"/>
    </row>
    <row r="81" spans="1:7" ht="15.75" thickBot="1" x14ac:dyDescent="0.3">
      <c r="A81" s="1"/>
      <c r="B81" s="12" t="s">
        <v>33</v>
      </c>
      <c r="C81" s="23">
        <f>C80*F78</f>
        <v>1</v>
      </c>
      <c r="D81" s="25">
        <f>(D80*F79)</f>
        <v>1</v>
      </c>
      <c r="E81" s="1"/>
      <c r="F81" s="35"/>
      <c r="G81" s="35"/>
    </row>
    <row r="82" spans="1:7" x14ac:dyDescent="0.25">
      <c r="A82" s="1"/>
      <c r="B82" s="56" t="s">
        <v>34</v>
      </c>
      <c r="C82" s="53">
        <f>SUM(C81:D81)</f>
        <v>2</v>
      </c>
      <c r="D82" s="1"/>
      <c r="E82" s="1"/>
      <c r="F82" s="35"/>
    </row>
    <row r="83" spans="1:7" x14ac:dyDescent="0.25">
      <c r="B83" s="12" t="s">
        <v>35</v>
      </c>
      <c r="C83" s="54">
        <f>((C82-2)/1)</f>
        <v>0</v>
      </c>
      <c r="D83" s="1"/>
      <c r="E83" s="1"/>
      <c r="F83" s="35"/>
    </row>
    <row r="84" spans="1:7" ht="15.75" thickBot="1" x14ac:dyDescent="0.3">
      <c r="B84" s="13" t="s">
        <v>36</v>
      </c>
      <c r="C84" s="55" t="e">
        <f>(C83/E3)</f>
        <v>#DIV/0!</v>
      </c>
      <c r="D84" s="1"/>
      <c r="E84" s="1"/>
      <c r="F84" s="35"/>
    </row>
    <row r="86" spans="1:7" x14ac:dyDescent="0.25">
      <c r="B86" t="s">
        <v>28</v>
      </c>
    </row>
    <row r="87" spans="1:7" ht="15.75" thickBot="1" x14ac:dyDescent="0.3"/>
    <row r="88" spans="1:7" ht="30.75" thickBot="1" x14ac:dyDescent="0.3">
      <c r="B88" s="10" t="s">
        <v>27</v>
      </c>
      <c r="C88" s="20" t="s">
        <v>29</v>
      </c>
      <c r="D88" s="31" t="s">
        <v>30</v>
      </c>
      <c r="E88" s="14" t="s">
        <v>40</v>
      </c>
      <c r="F88" s="16" t="s">
        <v>31</v>
      </c>
    </row>
    <row r="89" spans="1:7" x14ac:dyDescent="0.25">
      <c r="B89" s="11" t="s">
        <v>29</v>
      </c>
      <c r="C89" s="34">
        <v>1</v>
      </c>
      <c r="D89" s="98">
        <f>GEOMEAN(AH!D89,AO!D89,CM!D89,AlM!D89,SL!D89)</f>
        <v>0.49111860991873663</v>
      </c>
      <c r="E89" s="43">
        <f>((C89*D89)^(1/2))</f>
        <v>0.70079855159577531</v>
      </c>
      <c r="F89" s="99">
        <f>(E89/E91)</f>
        <v>0.32936253806496435</v>
      </c>
    </row>
    <row r="90" spans="1:7" ht="15.75" thickBot="1" x14ac:dyDescent="0.3">
      <c r="B90" s="13" t="s">
        <v>30</v>
      </c>
      <c r="C90" s="29">
        <f>(1/D89)</f>
        <v>2.0361680046403983</v>
      </c>
      <c r="D90" s="39">
        <v>1</v>
      </c>
      <c r="E90" s="9">
        <f>((C90*D90)^(1/2))</f>
        <v>1.4269435884576511</v>
      </c>
      <c r="F90" s="101">
        <f>(E90/E91)</f>
        <v>0.67063746193503571</v>
      </c>
    </row>
    <row r="91" spans="1:7" ht="15.75" thickBot="1" x14ac:dyDescent="0.3">
      <c r="A91" s="1"/>
      <c r="B91" s="11" t="s">
        <v>32</v>
      </c>
      <c r="C91" s="45">
        <f>SUM(C89:C90)</f>
        <v>3.0361680046403983</v>
      </c>
      <c r="D91" s="48">
        <f>SUM(D89:D90)</f>
        <v>1.4911186099187366</v>
      </c>
      <c r="E91" s="59">
        <f>SUM(E89:E90)</f>
        <v>2.1277421400534262</v>
      </c>
      <c r="F91" s="50">
        <f>SUM(F89:F90)</f>
        <v>1</v>
      </c>
      <c r="G91" s="1"/>
    </row>
    <row r="92" spans="1:7" ht="15.75" thickBot="1" x14ac:dyDescent="0.3">
      <c r="A92" s="1"/>
      <c r="B92" s="12" t="s">
        <v>33</v>
      </c>
      <c r="C92" s="23">
        <f>C91*F89</f>
        <v>1</v>
      </c>
      <c r="D92" s="25">
        <f>(D91*F90)</f>
        <v>1</v>
      </c>
      <c r="E92" s="1"/>
      <c r="F92" s="35"/>
      <c r="G92" s="35"/>
    </row>
    <row r="93" spans="1:7" x14ac:dyDescent="0.25">
      <c r="A93" s="1"/>
      <c r="B93" s="56" t="s">
        <v>34</v>
      </c>
      <c r="C93" s="53">
        <f>SUM(C92:D92)</f>
        <v>2</v>
      </c>
      <c r="D93" s="1"/>
      <c r="E93" s="1"/>
      <c r="F93" s="35"/>
    </row>
    <row r="94" spans="1:7" x14ac:dyDescent="0.25">
      <c r="B94" s="12" t="s">
        <v>35</v>
      </c>
      <c r="C94" s="54">
        <f>((C93-2)/1)</f>
        <v>0</v>
      </c>
      <c r="D94" s="1"/>
      <c r="E94" s="1"/>
      <c r="F94" s="35"/>
    </row>
    <row r="95" spans="1:7" ht="15.75" thickBot="1" x14ac:dyDescent="0.3">
      <c r="B95" s="13" t="s">
        <v>36</v>
      </c>
      <c r="C95" s="55" t="e">
        <f>(C94/E14)</f>
        <v>#DIV/0!</v>
      </c>
      <c r="D95" s="1"/>
      <c r="E95" s="1"/>
      <c r="F95" s="35"/>
    </row>
  </sheetData>
  <conditionalFormatting sqref="C16">
    <cfRule type="iconSet" priority="5">
      <iconSet iconSet="3Symbols" reverse="1">
        <cfvo type="percent" val="0"/>
        <cfvo type="num" val="0.1"/>
        <cfvo type="num" val="0.1" gte="0"/>
      </iconSet>
    </cfRule>
  </conditionalFormatting>
  <conditionalFormatting sqref="C29">
    <cfRule type="iconSet" priority="8">
      <iconSet iconSet="3Symbols" reverse="1">
        <cfvo type="percent" val="0"/>
        <cfvo type="num" val="0.1"/>
        <cfvo type="num" val="0.1" gte="0"/>
      </iconSet>
    </cfRule>
  </conditionalFormatting>
  <conditionalFormatting sqref="C42">
    <cfRule type="iconSet" priority="7">
      <iconSet iconSet="3Symbols" reverse="1">
        <cfvo type="percent" val="0"/>
        <cfvo type="num" val="0.1"/>
        <cfvo type="num" val="0.1" gte="0"/>
      </iconSet>
    </cfRule>
  </conditionalFormatting>
  <conditionalFormatting sqref="C54">
    <cfRule type="iconSet" priority="6">
      <iconSet iconSet="3Symbols" reverse="1">
        <cfvo type="percent" val="0"/>
        <cfvo type="num" val="0.1"/>
        <cfvo type="num" val="0.1" gte="0"/>
      </iconSet>
    </cfRule>
  </conditionalFormatting>
  <conditionalFormatting sqref="C63">
    <cfRule type="iconSet" priority="4">
      <iconSet iconSet="3Symbols" reverse="1">
        <cfvo type="percent" val="0"/>
        <cfvo type="num" val="0.1"/>
        <cfvo type="num" val="0.1" gte="0"/>
      </iconSet>
    </cfRule>
  </conditionalFormatting>
  <conditionalFormatting sqref="C75">
    <cfRule type="iconSet" priority="3">
      <iconSet iconSet="3Symbols" reverse="1">
        <cfvo type="percent" val="0"/>
        <cfvo type="num" val="0.1"/>
        <cfvo type="num" val="0.1" gte="0"/>
      </iconSet>
    </cfRule>
  </conditionalFormatting>
  <conditionalFormatting sqref="C84">
    <cfRule type="iconSet" priority="2">
      <iconSet iconSet="3Symbols" reverse="1">
        <cfvo type="percent" val="0"/>
        <cfvo type="num" val="0.1"/>
        <cfvo type="num" val="0.1" gte="0"/>
      </iconSet>
    </cfRule>
  </conditionalFormatting>
  <conditionalFormatting sqref="C95">
    <cfRule type="iconSet" priority="1">
      <iconSet iconSet="3Symbols" reverse="1">
        <cfvo type="percent" val="0"/>
        <cfvo type="num" val="0.1"/>
        <cfvo type="num" val="0.1" gte="0"/>
      </iconSet>
    </cfRule>
  </conditionalFormatting>
  <pageMargins left="0.70866141732283472" right="0.70866141732283472" top="0.74803149606299213" bottom="0.74803149606299213" header="0.31496062992125984" footer="0.31496062992125984"/>
  <pageSetup paperSize="8" scale="9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95"/>
  <sheetViews>
    <sheetView topLeftCell="A4" workbookViewId="0">
      <selection activeCell="A4" sqref="A4"/>
    </sheetView>
  </sheetViews>
  <sheetFormatPr defaultColWidth="9.28515625" defaultRowHeight="15" x14ac:dyDescent="0.25"/>
  <cols>
    <col min="1" max="1" width="9.28515625" style="105"/>
    <col min="2" max="2" width="20.28515625" style="105" bestFit="1" customWidth="1"/>
    <col min="3" max="3" width="18.85546875" style="105" bestFit="1" customWidth="1"/>
    <col min="4" max="4" width="16.42578125" style="105" bestFit="1" customWidth="1"/>
    <col min="5" max="5" width="18.85546875" style="105" bestFit="1" customWidth="1"/>
    <col min="6" max="6" width="17.85546875" style="105" bestFit="1" customWidth="1"/>
    <col min="7" max="7" width="20.28515625" style="105" bestFit="1" customWidth="1"/>
    <col min="8" max="9" width="14" style="105" bestFit="1" customWidth="1"/>
    <col min="10" max="10" width="17.85546875" style="105" bestFit="1" customWidth="1"/>
    <col min="11" max="11" width="5.42578125" style="105" bestFit="1" customWidth="1"/>
    <col min="12" max="12" width="7" style="105" bestFit="1" customWidth="1"/>
    <col min="13" max="14" width="17.85546875" style="105" bestFit="1" customWidth="1"/>
    <col min="15" max="15" width="8" style="105" bestFit="1" customWidth="1"/>
    <col min="16" max="16" width="14" style="105" bestFit="1" customWidth="1"/>
    <col min="17" max="16384" width="9.28515625" style="105"/>
  </cols>
  <sheetData>
    <row r="2" spans="1:16" x14ac:dyDescent="0.25">
      <c r="C2" s="106" t="s">
        <v>38</v>
      </c>
      <c r="D2" s="106">
        <v>1</v>
      </c>
      <c r="E2" s="106">
        <v>2</v>
      </c>
      <c r="F2" s="106">
        <v>3</v>
      </c>
      <c r="G2" s="106">
        <v>4</v>
      </c>
      <c r="H2" s="106">
        <v>5</v>
      </c>
      <c r="I2" s="106">
        <v>6</v>
      </c>
      <c r="J2" s="106">
        <v>7</v>
      </c>
      <c r="K2" s="106">
        <v>8</v>
      </c>
      <c r="L2" s="106">
        <v>9</v>
      </c>
      <c r="M2" s="106">
        <v>10</v>
      </c>
    </row>
    <row r="3" spans="1:16" x14ac:dyDescent="0.25">
      <c r="C3" s="106"/>
      <c r="D3" s="106">
        <v>0</v>
      </c>
      <c r="E3" s="107">
        <v>0</v>
      </c>
      <c r="F3" s="106">
        <v>0.57999999999999996</v>
      </c>
      <c r="G3" s="106">
        <v>0.9</v>
      </c>
      <c r="H3" s="106">
        <v>1.1200000000000001</v>
      </c>
      <c r="I3" s="106">
        <v>1.24</v>
      </c>
      <c r="J3" s="106">
        <v>1.32</v>
      </c>
      <c r="K3" s="106">
        <v>1.41</v>
      </c>
      <c r="L3" s="106">
        <v>1.45</v>
      </c>
      <c r="M3" s="106">
        <v>1.49</v>
      </c>
    </row>
    <row r="5" spans="1:16" x14ac:dyDescent="0.25">
      <c r="B5" s="105" t="s">
        <v>0</v>
      </c>
      <c r="J5" s="35"/>
      <c r="K5" s="35"/>
      <c r="L5" s="35"/>
      <c r="M5" s="35"/>
      <c r="N5" s="35"/>
      <c r="O5" s="35"/>
      <c r="P5" s="35"/>
    </row>
    <row r="6" spans="1:16" ht="15.75" thickBot="1" x14ac:dyDescent="0.3">
      <c r="J6" s="35"/>
      <c r="K6" s="35"/>
      <c r="L6" s="35"/>
      <c r="M6" s="35"/>
      <c r="N6" s="35"/>
      <c r="O6" s="35"/>
      <c r="P6" s="35"/>
    </row>
    <row r="7" spans="1:16" ht="15.75" thickBot="1" x14ac:dyDescent="0.3">
      <c r="B7" s="35"/>
      <c r="C7" s="51" t="s">
        <v>1</v>
      </c>
      <c r="D7" s="108" t="s">
        <v>2</v>
      </c>
      <c r="E7" s="108" t="s">
        <v>3</v>
      </c>
      <c r="F7" s="52" t="s">
        <v>4</v>
      </c>
      <c r="G7" s="109" t="s">
        <v>37</v>
      </c>
      <c r="H7" s="110" t="s">
        <v>31</v>
      </c>
      <c r="J7" s="35"/>
      <c r="K7" s="35"/>
      <c r="L7" s="35"/>
      <c r="M7" s="35"/>
      <c r="N7" s="35"/>
      <c r="O7" s="35"/>
      <c r="P7" s="35"/>
    </row>
    <row r="8" spans="1:16" x14ac:dyDescent="0.25">
      <c r="A8" s="35"/>
      <c r="B8" s="111" t="s">
        <v>1</v>
      </c>
      <c r="C8" s="112">
        <v>1</v>
      </c>
      <c r="D8" s="112">
        <v>9</v>
      </c>
      <c r="E8" s="112">
        <v>9</v>
      </c>
      <c r="F8" s="113">
        <v>7</v>
      </c>
      <c r="G8" s="114">
        <f>(C8*D8*E8*F8)^(1/4)</f>
        <v>4.8797296850933565</v>
      </c>
      <c r="H8" s="113">
        <f>(G8/G12)</f>
        <v>0.72966516807442083</v>
      </c>
      <c r="J8" s="35"/>
      <c r="K8" s="84"/>
      <c r="L8" s="84"/>
      <c r="M8" s="84"/>
      <c r="N8" s="84"/>
      <c r="O8" s="84"/>
      <c r="P8" s="84"/>
    </row>
    <row r="9" spans="1:16" x14ac:dyDescent="0.25">
      <c r="B9" s="115" t="s">
        <v>2</v>
      </c>
      <c r="C9" s="95">
        <f>(1/D8)</f>
        <v>0.1111111111111111</v>
      </c>
      <c r="D9" s="95">
        <v>1</v>
      </c>
      <c r="E9" s="95">
        <v>1</v>
      </c>
      <c r="F9" s="116">
        <v>2</v>
      </c>
      <c r="G9" s="117">
        <f t="shared" ref="G9:G11" si="0">(C9*D9*E9*F9)^(1/4)</f>
        <v>0.68658904796903919</v>
      </c>
      <c r="H9" s="116">
        <f>(G9/G12)</f>
        <v>0.10266554612948833</v>
      </c>
      <c r="J9" s="35"/>
      <c r="K9" s="84"/>
      <c r="L9" s="84"/>
      <c r="M9" s="84"/>
      <c r="N9" s="84"/>
      <c r="O9" s="84"/>
      <c r="P9" s="84"/>
    </row>
    <row r="10" spans="1:16" x14ac:dyDescent="0.25">
      <c r="B10" s="115" t="s">
        <v>3</v>
      </c>
      <c r="C10" s="95">
        <f>(1/E8)</f>
        <v>0.1111111111111111</v>
      </c>
      <c r="D10" s="95">
        <f>(1/E9)</f>
        <v>1</v>
      </c>
      <c r="E10" s="95">
        <v>1</v>
      </c>
      <c r="F10" s="116">
        <v>2</v>
      </c>
      <c r="G10" s="117">
        <f t="shared" si="0"/>
        <v>0.68658904796903919</v>
      </c>
      <c r="H10" s="116">
        <f>(G10/G12)</f>
        <v>0.10266554612948833</v>
      </c>
      <c r="J10" s="35"/>
      <c r="K10" s="84"/>
      <c r="L10" s="84"/>
      <c r="M10" s="84"/>
      <c r="N10" s="84"/>
      <c r="O10" s="84"/>
      <c r="P10" s="84"/>
    </row>
    <row r="11" spans="1:16" ht="15.75" thickBot="1" x14ac:dyDescent="0.3">
      <c r="B11" s="118" t="s">
        <v>4</v>
      </c>
      <c r="C11" s="89">
        <f>(1/F8)</f>
        <v>0.14285714285714285</v>
      </c>
      <c r="D11" s="89">
        <f>(1/F9)</f>
        <v>0.5</v>
      </c>
      <c r="E11" s="89">
        <f>(1/F10)</f>
        <v>0.5</v>
      </c>
      <c r="F11" s="80">
        <v>1</v>
      </c>
      <c r="G11" s="119">
        <f t="shared" si="0"/>
        <v>0.43472087194499143</v>
      </c>
      <c r="H11" s="80">
        <f>(G11/G12)</f>
        <v>6.5003739666602542E-2</v>
      </c>
      <c r="J11" s="35"/>
      <c r="K11" s="84"/>
      <c r="L11" s="84"/>
      <c r="M11" s="84"/>
      <c r="N11" s="84"/>
      <c r="O11" s="84"/>
      <c r="P11" s="84"/>
    </row>
    <row r="12" spans="1:16" ht="15.75" thickBot="1" x14ac:dyDescent="0.3">
      <c r="B12" s="120" t="s">
        <v>32</v>
      </c>
      <c r="C12" s="121">
        <f>SUM(C8:C11)</f>
        <v>1.3650793650793651</v>
      </c>
      <c r="D12" s="122">
        <f t="shared" ref="D12:F12" si="1">SUM(D8:D11)</f>
        <v>11.5</v>
      </c>
      <c r="E12" s="121">
        <f t="shared" si="1"/>
        <v>11.5</v>
      </c>
      <c r="F12" s="123">
        <f t="shared" si="1"/>
        <v>12</v>
      </c>
      <c r="G12" s="49">
        <f>SUM(G8:G11)</f>
        <v>6.6876286529764259</v>
      </c>
      <c r="H12" s="50">
        <f>SUM(H8:H11)</f>
        <v>1</v>
      </c>
      <c r="J12" s="35"/>
      <c r="K12" s="35"/>
      <c r="L12" s="35"/>
      <c r="M12" s="35"/>
      <c r="N12" s="35"/>
      <c r="O12" s="35"/>
      <c r="P12" s="35"/>
    </row>
    <row r="13" spans="1:16" ht="15.75" thickBot="1" x14ac:dyDescent="0.3">
      <c r="B13" s="124" t="s">
        <v>33</v>
      </c>
      <c r="C13" s="125">
        <f>C12*H8</f>
        <v>0.99605086435555867</v>
      </c>
      <c r="D13" s="42">
        <f>(D12*H9)</f>
        <v>1.1806537804891157</v>
      </c>
      <c r="E13" s="24">
        <f>(E12*H10)</f>
        <v>1.1806537804891157</v>
      </c>
      <c r="F13" s="41">
        <f>(F12*H11)</f>
        <v>0.78004487599923045</v>
      </c>
    </row>
    <row r="14" spans="1:16" x14ac:dyDescent="0.25">
      <c r="B14" s="126" t="s">
        <v>34</v>
      </c>
      <c r="C14" s="123">
        <f>SUM(C13:F13)</f>
        <v>4.1374033013330207</v>
      </c>
      <c r="D14" s="35"/>
      <c r="E14" s="35"/>
      <c r="F14" s="35"/>
    </row>
    <row r="15" spans="1:16" x14ac:dyDescent="0.25">
      <c r="B15" s="115" t="s">
        <v>35</v>
      </c>
      <c r="C15" s="127">
        <f>((C14-4)/3)</f>
        <v>4.5801100444340236E-2</v>
      </c>
      <c r="D15" s="35"/>
      <c r="E15" s="35"/>
      <c r="F15" s="35"/>
    </row>
    <row r="16" spans="1:16" ht="15.75" thickBot="1" x14ac:dyDescent="0.3">
      <c r="B16" s="118" t="s">
        <v>36</v>
      </c>
      <c r="C16" s="41">
        <f>(C15/F3)</f>
        <v>7.8967414559207305E-2</v>
      </c>
      <c r="D16" s="35"/>
      <c r="E16" s="35"/>
      <c r="F16" s="35"/>
    </row>
    <row r="18" spans="1:15" x14ac:dyDescent="0.25">
      <c r="B18" s="105" t="s">
        <v>5</v>
      </c>
      <c r="J18" s="35"/>
      <c r="K18" s="35"/>
      <c r="L18" s="35"/>
      <c r="M18" s="35"/>
      <c r="N18" s="35"/>
    </row>
    <row r="19" spans="1:15" ht="15.75" thickBot="1" x14ac:dyDescent="0.3">
      <c r="J19" s="35"/>
      <c r="K19" s="35"/>
      <c r="L19" s="35"/>
      <c r="M19" s="35"/>
      <c r="N19" s="35"/>
    </row>
    <row r="20" spans="1:15" ht="15.75" thickBot="1" x14ac:dyDescent="0.3">
      <c r="B20" s="128" t="s">
        <v>1</v>
      </c>
      <c r="C20" s="109" t="s">
        <v>6</v>
      </c>
      <c r="D20" s="129" t="s">
        <v>7</v>
      </c>
      <c r="E20" s="129" t="s">
        <v>8</v>
      </c>
      <c r="F20" s="130" t="s">
        <v>9</v>
      </c>
      <c r="G20" s="109" t="s">
        <v>37</v>
      </c>
      <c r="H20" s="110" t="s">
        <v>31</v>
      </c>
      <c r="J20" s="35"/>
      <c r="K20" s="35"/>
      <c r="L20" s="35"/>
      <c r="M20" s="35"/>
      <c r="N20" s="35"/>
    </row>
    <row r="21" spans="1:15" x14ac:dyDescent="0.25">
      <c r="B21" s="131" t="s">
        <v>6</v>
      </c>
      <c r="C21" s="132">
        <v>1</v>
      </c>
      <c r="D21" s="112">
        <f>(1/7)</f>
        <v>0.14285714285714285</v>
      </c>
      <c r="E21" s="112">
        <v>3</v>
      </c>
      <c r="F21" s="113">
        <v>1</v>
      </c>
      <c r="G21" s="114">
        <f>(C21*D21*E21*F21)^(1/4)</f>
        <v>0.80910671157022118</v>
      </c>
      <c r="H21" s="113">
        <f>(G21/G25)</f>
        <v>0.14132846459168891</v>
      </c>
      <c r="J21" s="84"/>
      <c r="K21" s="84"/>
      <c r="L21" s="84"/>
      <c r="M21" s="84"/>
      <c r="N21" s="35"/>
    </row>
    <row r="22" spans="1:15" x14ac:dyDescent="0.25">
      <c r="B22" s="133" t="s">
        <v>7</v>
      </c>
      <c r="C22" s="134">
        <f>(1/D21)</f>
        <v>7</v>
      </c>
      <c r="D22" s="95">
        <v>1</v>
      </c>
      <c r="E22" s="95">
        <v>7</v>
      </c>
      <c r="F22" s="116">
        <v>4</v>
      </c>
      <c r="G22" s="117">
        <f t="shared" ref="G22:G24" si="2">(C22*D22*E22*F22)^(1/4)</f>
        <v>3.7416573867739409</v>
      </c>
      <c r="H22" s="116">
        <f>(G22/G25)</f>
        <v>0.65356359790252228</v>
      </c>
      <c r="J22" s="84"/>
      <c r="K22" s="84"/>
      <c r="L22" s="84"/>
      <c r="M22" s="84"/>
      <c r="N22" s="35"/>
    </row>
    <row r="23" spans="1:15" x14ac:dyDescent="0.25">
      <c r="B23" s="133" t="s">
        <v>8</v>
      </c>
      <c r="C23" s="134">
        <f>(1/E21)</f>
        <v>0.33333333333333331</v>
      </c>
      <c r="D23" s="95">
        <f>(1/E22)</f>
        <v>0.14285714285714285</v>
      </c>
      <c r="E23" s="95">
        <v>1</v>
      </c>
      <c r="F23" s="116">
        <v>1</v>
      </c>
      <c r="G23" s="117">
        <f t="shared" si="2"/>
        <v>0.46713797772820009</v>
      </c>
      <c r="H23" s="116">
        <f>(G23/G25)</f>
        <v>8.1596027076168073E-2</v>
      </c>
      <c r="J23" s="84"/>
      <c r="K23" s="84"/>
      <c r="L23" s="84"/>
      <c r="M23" s="84"/>
      <c r="N23" s="35"/>
    </row>
    <row r="24" spans="1:15" ht="15.75" thickBot="1" x14ac:dyDescent="0.3">
      <c r="B24" s="135" t="s">
        <v>9</v>
      </c>
      <c r="C24" s="88">
        <f>(1/F21)</f>
        <v>1</v>
      </c>
      <c r="D24" s="89">
        <f>(1/F22)</f>
        <v>0.25</v>
      </c>
      <c r="E24" s="89">
        <f>(1/F23)</f>
        <v>1</v>
      </c>
      <c r="F24" s="80">
        <v>1</v>
      </c>
      <c r="G24" s="119">
        <f t="shared" si="2"/>
        <v>0.70710678118654757</v>
      </c>
      <c r="H24" s="80">
        <f>(G24/G25)</f>
        <v>0.12351191042962069</v>
      </c>
      <c r="J24" s="84"/>
      <c r="K24" s="84"/>
      <c r="L24" s="84"/>
      <c r="M24" s="84"/>
      <c r="N24" s="35"/>
    </row>
    <row r="25" spans="1:15" ht="15.75" thickBot="1" x14ac:dyDescent="0.3">
      <c r="A25" s="35"/>
      <c r="B25" s="131" t="s">
        <v>32</v>
      </c>
      <c r="C25" s="136">
        <f>SUM(C21:C24)</f>
        <v>9.3333333333333339</v>
      </c>
      <c r="D25" s="136">
        <f t="shared" ref="D25:F25" si="3">SUM(D21:D24)</f>
        <v>1.5357142857142856</v>
      </c>
      <c r="E25" s="137">
        <f t="shared" si="3"/>
        <v>12</v>
      </c>
      <c r="F25" s="138">
        <f t="shared" si="3"/>
        <v>7</v>
      </c>
      <c r="G25" s="78">
        <f>SUM(G21:G24)</f>
        <v>5.72500885725891</v>
      </c>
      <c r="H25" s="79">
        <f>SUM(H21:H24)</f>
        <v>1</v>
      </c>
      <c r="J25" s="35"/>
      <c r="K25" s="35"/>
      <c r="L25" s="35"/>
      <c r="M25" s="35"/>
      <c r="N25" s="35"/>
    </row>
    <row r="26" spans="1:15" ht="15.75" thickBot="1" x14ac:dyDescent="0.3">
      <c r="A26" s="35"/>
      <c r="B26" s="133" t="s">
        <v>33</v>
      </c>
      <c r="C26" s="134">
        <f>C25*H21</f>
        <v>1.3190656695224299</v>
      </c>
      <c r="D26" s="88">
        <f>(D25*H22)</f>
        <v>1.0036869539217306</v>
      </c>
      <c r="E26" s="89">
        <f>(E25*H23)</f>
        <v>0.97915232491401683</v>
      </c>
      <c r="F26" s="80">
        <f>(F25*H24)</f>
        <v>0.86458337300734478</v>
      </c>
      <c r="G26" s="139"/>
      <c r="H26" s="139"/>
    </row>
    <row r="27" spans="1:15" x14ac:dyDescent="0.25">
      <c r="A27" s="35"/>
      <c r="B27" s="140" t="s">
        <v>34</v>
      </c>
      <c r="C27" s="141">
        <f>SUM(C26:F26)</f>
        <v>4.1664883213655219</v>
      </c>
      <c r="D27" s="84"/>
      <c r="E27" s="84"/>
      <c r="F27" s="84"/>
      <c r="G27" s="139"/>
      <c r="H27" s="139"/>
    </row>
    <row r="28" spans="1:15" x14ac:dyDescent="0.25">
      <c r="B28" s="133" t="s">
        <v>35</v>
      </c>
      <c r="C28" s="142">
        <f>((C27-4)/3)</f>
        <v>5.5496107121840645E-2</v>
      </c>
      <c r="D28" s="84"/>
      <c r="E28" s="84"/>
      <c r="F28" s="84"/>
      <c r="G28" s="139"/>
      <c r="H28" s="139"/>
    </row>
    <row r="29" spans="1:15" ht="15.75" thickBot="1" x14ac:dyDescent="0.3">
      <c r="B29" s="135" t="s">
        <v>36</v>
      </c>
      <c r="C29" s="143">
        <f>(C28/F3)</f>
        <v>9.5682943313518357E-2</v>
      </c>
      <c r="D29" s="84"/>
      <c r="E29" s="84"/>
      <c r="F29" s="84"/>
      <c r="G29" s="139"/>
      <c r="H29" s="139"/>
    </row>
    <row r="30" spans="1:15" x14ac:dyDescent="0.25">
      <c r="B30" s="35"/>
      <c r="C30" s="35"/>
      <c r="D30" s="35"/>
      <c r="E30" s="35"/>
      <c r="F30" s="35"/>
    </row>
    <row r="31" spans="1:15" ht="15.75" thickBot="1" x14ac:dyDescent="0.3"/>
    <row r="32" spans="1:15" ht="15.75" thickBot="1" x14ac:dyDescent="0.3">
      <c r="B32" s="128" t="s">
        <v>2</v>
      </c>
      <c r="C32" s="51" t="s">
        <v>10</v>
      </c>
      <c r="D32" s="108" t="s">
        <v>11</v>
      </c>
      <c r="E32" s="108" t="s">
        <v>12</v>
      </c>
      <c r="F32" s="108" t="s">
        <v>13</v>
      </c>
      <c r="G32" s="52" t="s">
        <v>14</v>
      </c>
      <c r="H32" s="109" t="s">
        <v>39</v>
      </c>
      <c r="I32" s="110" t="s">
        <v>31</v>
      </c>
      <c r="K32" s="35"/>
      <c r="L32" s="35"/>
      <c r="M32" s="35"/>
      <c r="N32" s="35"/>
      <c r="O32" s="35"/>
    </row>
    <row r="33" spans="1:16" x14ac:dyDescent="0.25">
      <c r="B33" s="131" t="s">
        <v>10</v>
      </c>
      <c r="C33" s="136">
        <v>1</v>
      </c>
      <c r="D33" s="137">
        <f>(1/5)</f>
        <v>0.2</v>
      </c>
      <c r="E33" s="137">
        <f>(1/5)</f>
        <v>0.2</v>
      </c>
      <c r="F33" s="137">
        <v>1</v>
      </c>
      <c r="G33" s="138">
        <f>(1/9)</f>
        <v>0.1111111111111111</v>
      </c>
      <c r="H33" s="114">
        <f>(C33*D33*E33*F33*G33)^(1/5)</f>
        <v>0.33850375946582717</v>
      </c>
      <c r="I33" s="113">
        <f>(H33/H38)</f>
        <v>4.4387176812216454E-2</v>
      </c>
      <c r="K33" s="84"/>
      <c r="L33" s="84"/>
      <c r="M33" s="84"/>
      <c r="N33" s="84"/>
      <c r="O33" s="84"/>
    </row>
    <row r="34" spans="1:16" x14ac:dyDescent="0.25">
      <c r="B34" s="133" t="s">
        <v>11</v>
      </c>
      <c r="C34" s="134">
        <f>(1/D33)</f>
        <v>5</v>
      </c>
      <c r="D34" s="95">
        <v>1</v>
      </c>
      <c r="E34" s="95">
        <f>(1/5)</f>
        <v>0.2</v>
      </c>
      <c r="F34" s="95">
        <v>7</v>
      </c>
      <c r="G34" s="116">
        <f>(1/3)</f>
        <v>0.33333333333333331</v>
      </c>
      <c r="H34" s="117">
        <f t="shared" ref="H34:H37" si="4">(C34*D34*E34*F34*G34)^(1/5)</f>
        <v>1.1846644525422441</v>
      </c>
      <c r="I34" s="116">
        <f>(H34/H38)</f>
        <v>0.15534217581843041</v>
      </c>
      <c r="K34" s="84"/>
      <c r="L34" s="84"/>
      <c r="M34" s="84"/>
      <c r="N34" s="84"/>
      <c r="O34" s="84"/>
    </row>
    <row r="35" spans="1:16" x14ac:dyDescent="0.25">
      <c r="B35" s="133" t="s">
        <v>12</v>
      </c>
      <c r="C35" s="134">
        <f>(1/E33)</f>
        <v>5</v>
      </c>
      <c r="D35" s="95">
        <f>(1/E34)</f>
        <v>5</v>
      </c>
      <c r="E35" s="95">
        <v>1</v>
      </c>
      <c r="F35" s="95">
        <v>9</v>
      </c>
      <c r="G35" s="116">
        <v>1</v>
      </c>
      <c r="H35" s="117">
        <f t="shared" si="4"/>
        <v>2.9541769390627772</v>
      </c>
      <c r="I35" s="116">
        <f>(H35/H38)</f>
        <v>0.3873740555664037</v>
      </c>
      <c r="K35" s="84"/>
      <c r="L35" s="84"/>
      <c r="M35" s="84"/>
      <c r="N35" s="84"/>
      <c r="O35" s="84"/>
    </row>
    <row r="36" spans="1:16" x14ac:dyDescent="0.25">
      <c r="B36" s="133" t="s">
        <v>13</v>
      </c>
      <c r="C36" s="134">
        <f>(1/F33)</f>
        <v>1</v>
      </c>
      <c r="D36" s="95">
        <f>(1/F34)</f>
        <v>0.14285714285714285</v>
      </c>
      <c r="E36" s="95">
        <f>(1/F35)</f>
        <v>0.1111111111111111</v>
      </c>
      <c r="F36" s="95">
        <v>1</v>
      </c>
      <c r="G36" s="116">
        <f>(1/7)</f>
        <v>0.14285714285714285</v>
      </c>
      <c r="H36" s="117">
        <f t="shared" si="4"/>
        <v>0.29587773273146395</v>
      </c>
      <c r="I36" s="116">
        <f>(H36/H38)</f>
        <v>3.8797729331792083E-2</v>
      </c>
      <c r="K36" s="84"/>
      <c r="L36" s="84"/>
      <c r="M36" s="84"/>
      <c r="N36" s="84"/>
      <c r="O36" s="84"/>
    </row>
    <row r="37" spans="1:16" ht="15.75" thickBot="1" x14ac:dyDescent="0.3">
      <c r="B37" s="135" t="s">
        <v>14</v>
      </c>
      <c r="C37" s="88">
        <f>(1/G33)</f>
        <v>9</v>
      </c>
      <c r="D37" s="89">
        <f>(1/G34)</f>
        <v>3</v>
      </c>
      <c r="E37" s="89">
        <f>(1/G35)</f>
        <v>1</v>
      </c>
      <c r="F37" s="89">
        <f>(1/G36)</f>
        <v>7</v>
      </c>
      <c r="G37" s="95">
        <v>1</v>
      </c>
      <c r="H37" s="119">
        <f t="shared" si="4"/>
        <v>2.8529381783867689</v>
      </c>
      <c r="I37" s="80">
        <f>(H37/H38)</f>
        <v>0.37409886247115748</v>
      </c>
      <c r="K37" s="84"/>
      <c r="L37" s="84"/>
      <c r="M37" s="84"/>
      <c r="N37" s="84"/>
      <c r="O37" s="84"/>
    </row>
    <row r="38" spans="1:16" ht="15.75" thickBot="1" x14ac:dyDescent="0.3">
      <c r="A38" s="35"/>
      <c r="B38" s="131" t="s">
        <v>32</v>
      </c>
      <c r="C38" s="136">
        <f>SUM(C33:C37)</f>
        <v>21</v>
      </c>
      <c r="D38" s="137">
        <f t="shared" ref="D38:G38" si="5">SUM(D33:D37)</f>
        <v>9.3428571428571434</v>
      </c>
      <c r="E38" s="137">
        <f t="shared" si="5"/>
        <v>2.5111111111111111</v>
      </c>
      <c r="F38" s="137">
        <f t="shared" si="5"/>
        <v>25</v>
      </c>
      <c r="G38" s="144">
        <f t="shared" si="5"/>
        <v>2.587301587301587</v>
      </c>
      <c r="H38" s="91">
        <f>SUM(H33:H37)</f>
        <v>7.6261610621890803</v>
      </c>
      <c r="I38" s="92">
        <f>SUM(I33:I37)</f>
        <v>1</v>
      </c>
      <c r="K38" s="35"/>
      <c r="L38" s="35"/>
      <c r="M38" s="35"/>
      <c r="N38" s="35"/>
      <c r="O38" s="35"/>
    </row>
    <row r="39" spans="1:16" ht="15.75" thickBot="1" x14ac:dyDescent="0.3">
      <c r="A39" s="35"/>
      <c r="B39" s="133" t="s">
        <v>33</v>
      </c>
      <c r="C39" s="134">
        <f>C38*I33</f>
        <v>0.93213071305654549</v>
      </c>
      <c r="D39" s="88">
        <f>(D38*I34)</f>
        <v>1.4513397569321926</v>
      </c>
      <c r="E39" s="89">
        <f>(E38*I35)</f>
        <v>0.97273929508896928</v>
      </c>
      <c r="F39" s="80">
        <f>(F38*I36)</f>
        <v>0.96994323329480203</v>
      </c>
      <c r="G39" s="80">
        <f>(G38*I37)</f>
        <v>0.96790658067934388</v>
      </c>
      <c r="H39" s="139"/>
      <c r="I39" s="139"/>
    </row>
    <row r="40" spans="1:16" x14ac:dyDescent="0.25">
      <c r="A40" s="35"/>
      <c r="B40" s="140" t="s">
        <v>34</v>
      </c>
      <c r="C40" s="141">
        <f>SUM(C39:G39)</f>
        <v>5.2940595790518534</v>
      </c>
      <c r="D40" s="84"/>
      <c r="E40" s="84"/>
      <c r="F40" s="84"/>
      <c r="G40" s="139"/>
      <c r="H40" s="139"/>
      <c r="I40" s="139"/>
    </row>
    <row r="41" spans="1:16" x14ac:dyDescent="0.25">
      <c r="B41" s="133" t="s">
        <v>35</v>
      </c>
      <c r="C41" s="142">
        <f>((C40-5)/4)</f>
        <v>7.3514894762963356E-2</v>
      </c>
      <c r="D41" s="84"/>
      <c r="E41" s="84"/>
      <c r="F41" s="84"/>
      <c r="G41" s="139"/>
      <c r="H41" s="139"/>
      <c r="I41" s="139"/>
    </row>
    <row r="42" spans="1:16" ht="15.75" thickBot="1" x14ac:dyDescent="0.3">
      <c r="B42" s="135" t="s">
        <v>36</v>
      </c>
      <c r="C42" s="143">
        <f>(C41/G3)</f>
        <v>8.1683216403292611E-2</v>
      </c>
      <c r="D42" s="84"/>
      <c r="E42" s="84"/>
      <c r="F42" s="84"/>
      <c r="G42" s="139"/>
      <c r="H42" s="139"/>
      <c r="I42" s="139"/>
    </row>
    <row r="43" spans="1:16" ht="15.75" thickBot="1" x14ac:dyDescent="0.3"/>
    <row r="44" spans="1:16" ht="15.75" thickBot="1" x14ac:dyDescent="0.3">
      <c r="B44" s="128" t="s">
        <v>3</v>
      </c>
      <c r="C44" s="51" t="s">
        <v>15</v>
      </c>
      <c r="D44" s="108" t="s">
        <v>16</v>
      </c>
      <c r="E44" s="108" t="s">
        <v>17</v>
      </c>
      <c r="F44" s="108" t="s">
        <v>18</v>
      </c>
      <c r="G44" s="52" t="s">
        <v>19</v>
      </c>
      <c r="H44" s="111" t="s">
        <v>39</v>
      </c>
      <c r="I44" s="145" t="s">
        <v>31</v>
      </c>
      <c r="K44" s="35"/>
      <c r="L44" s="35"/>
      <c r="M44" s="35"/>
      <c r="N44" s="35"/>
      <c r="O44" s="35"/>
      <c r="P44" s="35"/>
    </row>
    <row r="45" spans="1:16" x14ac:dyDescent="0.25">
      <c r="B45" s="131" t="s">
        <v>15</v>
      </c>
      <c r="C45" s="136">
        <v>1</v>
      </c>
      <c r="D45" s="137">
        <f>(1/7)</f>
        <v>0.14285714285714285</v>
      </c>
      <c r="E45" s="137">
        <v>1</v>
      </c>
      <c r="F45" s="137">
        <v>1</v>
      </c>
      <c r="G45" s="138">
        <f>(1/9)</f>
        <v>0.1111111111111111</v>
      </c>
      <c r="H45" s="115">
        <f>(C45*D45*E45*F45*G45)^(1/5)</f>
        <v>0.43664841707854041</v>
      </c>
      <c r="I45" s="127">
        <f>(H45/H50)</f>
        <v>5.7351257250619125E-2</v>
      </c>
      <c r="K45" s="84"/>
      <c r="L45" s="84"/>
      <c r="M45" s="84"/>
      <c r="N45" s="84"/>
      <c r="O45" s="84"/>
      <c r="P45" s="35"/>
    </row>
    <row r="46" spans="1:16" x14ac:dyDescent="0.25">
      <c r="B46" s="133" t="s">
        <v>16</v>
      </c>
      <c r="C46" s="134">
        <f>(1/D45)</f>
        <v>7</v>
      </c>
      <c r="D46" s="95">
        <v>1</v>
      </c>
      <c r="E46" s="95">
        <v>1</v>
      </c>
      <c r="F46" s="95">
        <v>5</v>
      </c>
      <c r="G46" s="116">
        <f>(1/2)</f>
        <v>0.5</v>
      </c>
      <c r="H46" s="115">
        <f t="shared" ref="H46:H49" si="6">(C46*D46*E46*F46*G46)^(1/5)</f>
        <v>1.7725872034052437</v>
      </c>
      <c r="I46" s="127">
        <f>(H46/H50)</f>
        <v>0.23281913027836296</v>
      </c>
      <c r="K46" s="84"/>
      <c r="L46" s="84"/>
      <c r="M46" s="84"/>
      <c r="N46" s="84"/>
      <c r="O46" s="84"/>
      <c r="P46" s="35"/>
    </row>
    <row r="47" spans="1:16" x14ac:dyDescent="0.25">
      <c r="B47" s="133" t="s">
        <v>17</v>
      </c>
      <c r="C47" s="134">
        <f>(1/E45)</f>
        <v>1</v>
      </c>
      <c r="D47" s="95">
        <f>(1/E46)</f>
        <v>1</v>
      </c>
      <c r="E47" s="95">
        <v>1</v>
      </c>
      <c r="F47" s="95">
        <v>1</v>
      </c>
      <c r="G47" s="116">
        <f>(1/9)</f>
        <v>0.1111111111111111</v>
      </c>
      <c r="H47" s="115">
        <f t="shared" si="6"/>
        <v>0.64439401497725424</v>
      </c>
      <c r="I47" s="127">
        <f>(H47/H50)</f>
        <v>8.4637446234168676E-2</v>
      </c>
      <c r="K47" s="84"/>
      <c r="L47" s="84"/>
      <c r="M47" s="84"/>
      <c r="N47" s="84"/>
      <c r="O47" s="84"/>
      <c r="P47" s="35"/>
    </row>
    <row r="48" spans="1:16" x14ac:dyDescent="0.25">
      <c r="B48" s="133" t="s">
        <v>18</v>
      </c>
      <c r="C48" s="134">
        <f>(1/F45)</f>
        <v>1</v>
      </c>
      <c r="D48" s="95">
        <f>(1/F46)</f>
        <v>0.2</v>
      </c>
      <c r="E48" s="95">
        <f>(1/F47)</f>
        <v>1</v>
      </c>
      <c r="F48" s="95">
        <v>1</v>
      </c>
      <c r="G48" s="116">
        <f>(1/9)</f>
        <v>0.1111111111111111</v>
      </c>
      <c r="H48" s="115">
        <f t="shared" si="6"/>
        <v>0.46704367745113423</v>
      </c>
      <c r="I48" s="127">
        <f>(H48/H50)</f>
        <v>6.1343499816139811E-2</v>
      </c>
      <c r="K48" s="84"/>
      <c r="L48" s="84"/>
      <c r="M48" s="84"/>
      <c r="N48" s="84"/>
      <c r="O48" s="84"/>
      <c r="P48" s="35"/>
    </row>
    <row r="49" spans="1:16" ht="15.75" thickBot="1" x14ac:dyDescent="0.3">
      <c r="B49" s="135" t="s">
        <v>19</v>
      </c>
      <c r="C49" s="88">
        <f>(1/G45)</f>
        <v>9</v>
      </c>
      <c r="D49" s="89">
        <f>(1/G46)</f>
        <v>2</v>
      </c>
      <c r="E49" s="89">
        <f>(1/G47)</f>
        <v>9</v>
      </c>
      <c r="F49" s="89">
        <f>(1/G48)</f>
        <v>9</v>
      </c>
      <c r="G49" s="95">
        <v>1</v>
      </c>
      <c r="H49" s="118">
        <f t="shared" si="6"/>
        <v>4.2929072433157662</v>
      </c>
      <c r="I49" s="41">
        <f>(H49/H50)</f>
        <v>0.56384866642070941</v>
      </c>
      <c r="K49" s="84"/>
      <c r="L49" s="84"/>
      <c r="M49" s="84"/>
      <c r="N49" s="84"/>
      <c r="O49" s="84"/>
      <c r="P49" s="35"/>
    </row>
    <row r="50" spans="1:16" ht="15.75" thickBot="1" x14ac:dyDescent="0.3">
      <c r="A50" s="35"/>
      <c r="B50" s="131" t="s">
        <v>32</v>
      </c>
      <c r="C50" s="122">
        <f>SUM(C45:C49)</f>
        <v>19</v>
      </c>
      <c r="D50" s="121">
        <f t="shared" ref="D50:G50" si="7">SUM(D45:D49)</f>
        <v>4.3428571428571434</v>
      </c>
      <c r="E50" s="121">
        <f t="shared" si="7"/>
        <v>13</v>
      </c>
      <c r="F50" s="121">
        <f t="shared" si="7"/>
        <v>17</v>
      </c>
      <c r="G50" s="146">
        <f t="shared" si="7"/>
        <v>1.8333333333333335</v>
      </c>
      <c r="H50" s="51">
        <f>SUM(H45:H49)</f>
        <v>7.6135805562279391</v>
      </c>
      <c r="I50" s="52">
        <f>SUM(I45:I49)</f>
        <v>1</v>
      </c>
      <c r="K50" s="35"/>
      <c r="L50" s="35"/>
      <c r="M50" s="35"/>
      <c r="N50" s="35"/>
      <c r="O50" s="35"/>
      <c r="P50" s="35"/>
    </row>
    <row r="51" spans="1:16" ht="15.75" thickBot="1" x14ac:dyDescent="0.3">
      <c r="A51" s="35"/>
      <c r="B51" s="133" t="s">
        <v>33</v>
      </c>
      <c r="C51" s="147">
        <f>C50*I45</f>
        <v>1.0896738877617633</v>
      </c>
      <c r="D51" s="42">
        <f>(D50*I46)</f>
        <v>1.0111002229231765</v>
      </c>
      <c r="E51" s="24">
        <f>(E50*I47)</f>
        <v>1.1002868010441929</v>
      </c>
      <c r="F51" s="57">
        <f>(F50*I48)</f>
        <v>1.0428394968743768</v>
      </c>
      <c r="G51" s="41">
        <f>(G50*I49)</f>
        <v>1.0337225551046341</v>
      </c>
      <c r="K51" s="35"/>
      <c r="L51" s="35"/>
      <c r="M51" s="35"/>
      <c r="N51" s="35"/>
      <c r="O51" s="35"/>
      <c r="P51" s="35"/>
    </row>
    <row r="52" spans="1:16" x14ac:dyDescent="0.25">
      <c r="A52" s="35"/>
      <c r="B52" s="140" t="s">
        <v>34</v>
      </c>
      <c r="C52" s="148">
        <f>SUM(C51:G51)</f>
        <v>5.2776229637081435</v>
      </c>
      <c r="D52" s="35"/>
      <c r="E52" s="35"/>
      <c r="F52" s="35"/>
    </row>
    <row r="53" spans="1:16" x14ac:dyDescent="0.25">
      <c r="B53" s="133" t="s">
        <v>35</v>
      </c>
      <c r="C53" s="149">
        <f>((C52-5)/4)</f>
        <v>6.9405740927035886E-2</v>
      </c>
      <c r="D53" s="35"/>
      <c r="E53" s="35"/>
      <c r="F53" s="35"/>
    </row>
    <row r="54" spans="1:16" ht="15.75" thickBot="1" x14ac:dyDescent="0.3">
      <c r="B54" s="135" t="s">
        <v>36</v>
      </c>
      <c r="C54" s="150">
        <f>(C53/G3)</f>
        <v>7.7117489918928764E-2</v>
      </c>
      <c r="D54" s="35"/>
      <c r="E54" s="35"/>
      <c r="F54" s="35"/>
    </row>
    <row r="55" spans="1:16" ht="15.75" thickBot="1" x14ac:dyDescent="0.3"/>
    <row r="56" spans="1:16" ht="15.75" thickBot="1" x14ac:dyDescent="0.3">
      <c r="B56" s="128" t="s">
        <v>4</v>
      </c>
      <c r="C56" s="51" t="s">
        <v>20</v>
      </c>
      <c r="D56" s="52" t="s">
        <v>21</v>
      </c>
      <c r="E56" s="109" t="s">
        <v>40</v>
      </c>
      <c r="F56" s="110" t="s">
        <v>31</v>
      </c>
    </row>
    <row r="57" spans="1:16" x14ac:dyDescent="0.25">
      <c r="B57" s="131" t="s">
        <v>20</v>
      </c>
      <c r="C57" s="151">
        <v>1</v>
      </c>
      <c r="D57" s="152">
        <f>(1/C58)</f>
        <v>1</v>
      </c>
      <c r="E57" s="111">
        <f>((C57*D57)^(1/2))</f>
        <v>1</v>
      </c>
      <c r="F57" s="145">
        <f>(E57/E59)</f>
        <v>0.5</v>
      </c>
    </row>
    <row r="58" spans="1:16" ht="15.75" thickBot="1" x14ac:dyDescent="0.3">
      <c r="B58" s="135" t="s">
        <v>21</v>
      </c>
      <c r="C58" s="42">
        <v>1</v>
      </c>
      <c r="D58" s="57">
        <v>1</v>
      </c>
      <c r="E58" s="118">
        <f>((C58*D58)^(1/2))</f>
        <v>1</v>
      </c>
      <c r="F58" s="41">
        <f>(E58/E59)</f>
        <v>0.5</v>
      </c>
    </row>
    <row r="59" spans="1:16" ht="15.75" thickBot="1" x14ac:dyDescent="0.3">
      <c r="A59" s="35"/>
      <c r="B59" s="131" t="s">
        <v>32</v>
      </c>
      <c r="C59" s="122">
        <f>SUM(C54:C58)</f>
        <v>2.0771174899189289</v>
      </c>
      <c r="D59" s="146">
        <f t="shared" ref="D59" si="8">SUM(D54:D58)</f>
        <v>2</v>
      </c>
      <c r="E59" s="59">
        <f>SUM(E57:E58)</f>
        <v>2</v>
      </c>
      <c r="F59" s="50">
        <f>SUM(F57:F58)</f>
        <v>1</v>
      </c>
      <c r="G59" s="35"/>
    </row>
    <row r="60" spans="1:16" ht="15.75" thickBot="1" x14ac:dyDescent="0.3">
      <c r="A60" s="35"/>
      <c r="B60" s="133" t="s">
        <v>33</v>
      </c>
      <c r="C60" s="147">
        <f>C59*F57</f>
        <v>1.0385587449594644</v>
      </c>
      <c r="D60" s="41">
        <f>(D59*F58)</f>
        <v>1</v>
      </c>
      <c r="E60" s="35"/>
      <c r="F60" s="35"/>
      <c r="G60" s="35"/>
    </row>
    <row r="61" spans="1:16" x14ac:dyDescent="0.25">
      <c r="A61" s="35"/>
      <c r="B61" s="140" t="s">
        <v>34</v>
      </c>
      <c r="C61" s="148">
        <f>SUM(C60:D60)</f>
        <v>2.0385587449594644</v>
      </c>
      <c r="D61" s="35"/>
      <c r="E61" s="35"/>
      <c r="F61" s="35"/>
    </row>
    <row r="62" spans="1:16" x14ac:dyDescent="0.25">
      <c r="B62" s="133" t="s">
        <v>35</v>
      </c>
      <c r="C62" s="149">
        <f>((C61-2)/1)</f>
        <v>3.855874495946443E-2</v>
      </c>
      <c r="D62" s="35"/>
      <c r="E62" s="35"/>
      <c r="F62" s="35"/>
    </row>
    <row r="63" spans="1:16" ht="15.75" thickBot="1" x14ac:dyDescent="0.3">
      <c r="B63" s="135" t="s">
        <v>36</v>
      </c>
      <c r="C63" s="150" t="e">
        <f>(C62/E3)</f>
        <v>#DIV/0!</v>
      </c>
      <c r="D63" s="35"/>
      <c r="E63" s="35"/>
      <c r="F63" s="35"/>
    </row>
    <row r="65" spans="1:11" x14ac:dyDescent="0.25">
      <c r="B65" s="105" t="s">
        <v>22</v>
      </c>
    </row>
    <row r="66" spans="1:11" ht="15.75" thickBot="1" x14ac:dyDescent="0.3"/>
    <row r="67" spans="1:11" ht="45.75" thickBot="1" x14ac:dyDescent="0.3">
      <c r="B67" s="128" t="s">
        <v>13</v>
      </c>
      <c r="C67" s="51" t="s">
        <v>23</v>
      </c>
      <c r="D67" s="153" t="s">
        <v>24</v>
      </c>
      <c r="E67" s="154" t="s">
        <v>25</v>
      </c>
      <c r="F67" s="109" t="s">
        <v>41</v>
      </c>
      <c r="G67" s="110" t="s">
        <v>31</v>
      </c>
      <c r="I67" s="35"/>
      <c r="J67" s="35"/>
      <c r="K67" s="35"/>
    </row>
    <row r="68" spans="1:11" x14ac:dyDescent="0.25">
      <c r="B68" s="131" t="s">
        <v>23</v>
      </c>
      <c r="C68" s="151">
        <v>1</v>
      </c>
      <c r="D68" s="155">
        <v>1</v>
      </c>
      <c r="E68" s="152">
        <v>1</v>
      </c>
      <c r="F68" s="111">
        <f>((C68*D68*E68)^(1/3))</f>
        <v>1</v>
      </c>
      <c r="G68" s="145">
        <f>(F68/F71)</f>
        <v>0.32748000207332634</v>
      </c>
      <c r="I68" s="35"/>
      <c r="J68" s="35"/>
      <c r="K68" s="35"/>
    </row>
    <row r="69" spans="1:11" ht="30" x14ac:dyDescent="0.25">
      <c r="B69" s="156" t="s">
        <v>24</v>
      </c>
      <c r="C69" s="147">
        <f>(1/D68)</f>
        <v>1</v>
      </c>
      <c r="D69" s="125">
        <v>1</v>
      </c>
      <c r="E69" s="157">
        <f>(1/2)</f>
        <v>0.5</v>
      </c>
      <c r="F69" s="115">
        <f t="shared" ref="F69:F70" si="9">((C69*D69*E69)^(1/3))</f>
        <v>0.79370052598409979</v>
      </c>
      <c r="G69" s="127">
        <f>(F69/F71)</f>
        <v>0.25992104989487319</v>
      </c>
      <c r="I69" s="35"/>
      <c r="J69" s="35"/>
      <c r="K69" s="35"/>
    </row>
    <row r="70" spans="1:11" ht="30.75" thickBot="1" x14ac:dyDescent="0.3">
      <c r="B70" s="158" t="s">
        <v>25</v>
      </c>
      <c r="C70" s="42">
        <f>(1/E68)</f>
        <v>1</v>
      </c>
      <c r="D70" s="24">
        <f>(1/E69)</f>
        <v>2</v>
      </c>
      <c r="E70" s="57">
        <v>1</v>
      </c>
      <c r="F70" s="118">
        <f t="shared" si="9"/>
        <v>1.2599210498948732</v>
      </c>
      <c r="G70" s="41">
        <f>(F70/F71)</f>
        <v>0.41259894803180058</v>
      </c>
      <c r="I70" s="35"/>
      <c r="J70" s="35"/>
      <c r="K70" s="35"/>
    </row>
    <row r="71" spans="1:11" ht="15.75" thickBot="1" x14ac:dyDescent="0.3">
      <c r="A71" s="35"/>
      <c r="B71" s="131" t="s">
        <v>32</v>
      </c>
      <c r="C71" s="122">
        <f>SUM(C68:C70)</f>
        <v>3</v>
      </c>
      <c r="D71" s="146">
        <f>SUM(D68:D70)</f>
        <v>4</v>
      </c>
      <c r="E71" s="146">
        <f>SUM(E68:E70)</f>
        <v>2.5</v>
      </c>
      <c r="F71" s="59">
        <f>SUM(F68:F70)</f>
        <v>3.0536215758789726</v>
      </c>
      <c r="G71" s="50">
        <f>SUM(G68:G70)</f>
        <v>1.0000000000000002</v>
      </c>
      <c r="I71" s="35"/>
      <c r="J71" s="35"/>
      <c r="K71" s="35"/>
    </row>
    <row r="72" spans="1:11" ht="15.75" thickBot="1" x14ac:dyDescent="0.3">
      <c r="A72" s="35"/>
      <c r="B72" s="133" t="s">
        <v>33</v>
      </c>
      <c r="C72" s="147">
        <f>C71*G68</f>
        <v>0.98244000621997896</v>
      </c>
      <c r="D72" s="24">
        <f>(D71*G69)</f>
        <v>1.0396841995794928</v>
      </c>
      <c r="E72" s="150">
        <f>(E71*G70)</f>
        <v>1.0314973700795014</v>
      </c>
      <c r="F72" s="35"/>
      <c r="G72" s="35"/>
    </row>
    <row r="73" spans="1:11" x14ac:dyDescent="0.25">
      <c r="A73" s="35"/>
      <c r="B73" s="140" t="s">
        <v>34</v>
      </c>
      <c r="C73" s="148">
        <f>SUM(C72:E72)</f>
        <v>3.0536215758789726</v>
      </c>
      <c r="D73" s="35"/>
      <c r="E73" s="35"/>
      <c r="F73" s="35"/>
    </row>
    <row r="74" spans="1:11" x14ac:dyDescent="0.25">
      <c r="B74" s="133" t="s">
        <v>35</v>
      </c>
      <c r="C74" s="149">
        <f>((C73-3)/2)</f>
        <v>2.6810787939486325E-2</v>
      </c>
      <c r="D74" s="35"/>
      <c r="E74" s="35"/>
      <c r="F74" s="35"/>
    </row>
    <row r="75" spans="1:11" ht="15.75" thickBot="1" x14ac:dyDescent="0.3">
      <c r="B75" s="135" t="s">
        <v>36</v>
      </c>
      <c r="C75" s="150">
        <f>(C74/F3)</f>
        <v>4.622549644739022E-2</v>
      </c>
      <c r="D75" s="35"/>
      <c r="E75" s="35"/>
      <c r="F75" s="35"/>
    </row>
    <row r="76" spans="1:11" ht="15.75" thickBot="1" x14ac:dyDescent="0.3"/>
    <row r="77" spans="1:11" ht="15.75" thickBot="1" x14ac:dyDescent="0.3">
      <c r="B77" s="128" t="s">
        <v>20</v>
      </c>
      <c r="C77" s="51" t="s">
        <v>26</v>
      </c>
      <c r="D77" s="52" t="s">
        <v>27</v>
      </c>
      <c r="E77" s="109" t="s">
        <v>40</v>
      </c>
      <c r="F77" s="110" t="s">
        <v>31</v>
      </c>
    </row>
    <row r="78" spans="1:11" x14ac:dyDescent="0.25">
      <c r="B78" s="131" t="s">
        <v>26</v>
      </c>
      <c r="C78" s="122">
        <v>1</v>
      </c>
      <c r="D78" s="146">
        <f>(1/C79)</f>
        <v>9</v>
      </c>
      <c r="E78" s="111">
        <f>((C78*D78)^(1/2))</f>
        <v>3</v>
      </c>
      <c r="F78" s="145">
        <f>(E78/E80)</f>
        <v>0.89999999999999991</v>
      </c>
    </row>
    <row r="79" spans="1:11" ht="15.75" thickBot="1" x14ac:dyDescent="0.3">
      <c r="B79" s="135" t="s">
        <v>27</v>
      </c>
      <c r="C79" s="42">
        <f>(1/9)</f>
        <v>0.1111111111111111</v>
      </c>
      <c r="D79" s="57">
        <v>1</v>
      </c>
      <c r="E79" s="118">
        <f>((C79*D79)^(1/2))</f>
        <v>0.33333333333333331</v>
      </c>
      <c r="F79" s="41">
        <f>(E79/E80)</f>
        <v>9.9999999999999992E-2</v>
      </c>
    </row>
    <row r="80" spans="1:11" ht="15.75" thickBot="1" x14ac:dyDescent="0.3">
      <c r="A80" s="35"/>
      <c r="B80" s="131" t="s">
        <v>32</v>
      </c>
      <c r="C80" s="122">
        <f>SUM(C78:C79)</f>
        <v>1.1111111111111112</v>
      </c>
      <c r="D80" s="146">
        <f>SUM(D78:D79)</f>
        <v>10</v>
      </c>
      <c r="E80" s="59">
        <f>SUM(E78:E79)</f>
        <v>3.3333333333333335</v>
      </c>
      <c r="F80" s="50">
        <f>SUM(F78:F79)</f>
        <v>0.99999999999999989</v>
      </c>
      <c r="G80" s="35"/>
    </row>
    <row r="81" spans="1:7" ht="15.75" thickBot="1" x14ac:dyDescent="0.3">
      <c r="A81" s="35"/>
      <c r="B81" s="133" t="s">
        <v>33</v>
      </c>
      <c r="C81" s="147">
        <f>C80*F78</f>
        <v>1</v>
      </c>
      <c r="D81" s="41">
        <f>(D80*F79)</f>
        <v>0.99999999999999989</v>
      </c>
      <c r="E81" s="35"/>
      <c r="F81" s="35"/>
      <c r="G81" s="35"/>
    </row>
    <row r="82" spans="1:7" x14ac:dyDescent="0.25">
      <c r="A82" s="35"/>
      <c r="B82" s="140" t="s">
        <v>34</v>
      </c>
      <c r="C82" s="148">
        <f>SUM(C81:D81)</f>
        <v>2</v>
      </c>
      <c r="D82" s="35"/>
      <c r="E82" s="35"/>
      <c r="F82" s="35"/>
    </row>
    <row r="83" spans="1:7" x14ac:dyDescent="0.25">
      <c r="B83" s="133" t="s">
        <v>35</v>
      </c>
      <c r="C83" s="149">
        <f>((C82-2)/1)</f>
        <v>0</v>
      </c>
      <c r="D83" s="35"/>
      <c r="E83" s="35"/>
      <c r="F83" s="35"/>
    </row>
    <row r="84" spans="1:7" ht="15.75" thickBot="1" x14ac:dyDescent="0.3">
      <c r="B84" s="135" t="s">
        <v>36</v>
      </c>
      <c r="C84" s="150" t="e">
        <f>(C83/E3)</f>
        <v>#DIV/0!</v>
      </c>
      <c r="D84" s="35"/>
      <c r="E84" s="35"/>
      <c r="F84" s="35"/>
    </row>
    <row r="86" spans="1:7" x14ac:dyDescent="0.25">
      <c r="B86" s="105" t="s">
        <v>28</v>
      </c>
    </row>
    <row r="87" spans="1:7" ht="15.75" thickBot="1" x14ac:dyDescent="0.3"/>
    <row r="88" spans="1:7" ht="30.75" thickBot="1" x14ac:dyDescent="0.3">
      <c r="B88" s="128" t="s">
        <v>27</v>
      </c>
      <c r="C88" s="51" t="s">
        <v>29</v>
      </c>
      <c r="D88" s="154" t="s">
        <v>30</v>
      </c>
      <c r="E88" s="109" t="s">
        <v>40</v>
      </c>
      <c r="F88" s="110" t="s">
        <v>31</v>
      </c>
    </row>
    <row r="89" spans="1:7" x14ac:dyDescent="0.25">
      <c r="B89" s="131" t="s">
        <v>29</v>
      </c>
      <c r="C89" s="122">
        <v>1</v>
      </c>
      <c r="D89" s="146">
        <f>(1/C90)</f>
        <v>0.2</v>
      </c>
      <c r="E89" s="111">
        <f>((C89*D89)^(1/2))</f>
        <v>0.44721359549995793</v>
      </c>
      <c r="F89" s="145">
        <f>(E89/E91)</f>
        <v>0.16666666666666666</v>
      </c>
    </row>
    <row r="90" spans="1:7" ht="15.75" thickBot="1" x14ac:dyDescent="0.3">
      <c r="B90" s="135" t="s">
        <v>30</v>
      </c>
      <c r="C90" s="42">
        <v>5</v>
      </c>
      <c r="D90" s="57">
        <v>1</v>
      </c>
      <c r="E90" s="118">
        <f>((C90*D90)^(1/2))</f>
        <v>2.2360679774997898</v>
      </c>
      <c r="F90" s="41">
        <f>(E90/E91)</f>
        <v>0.83333333333333337</v>
      </c>
    </row>
    <row r="91" spans="1:7" ht="15.75" thickBot="1" x14ac:dyDescent="0.3">
      <c r="A91" s="35"/>
      <c r="B91" s="131" t="s">
        <v>32</v>
      </c>
      <c r="C91" s="122">
        <f>SUM(C89:C90)</f>
        <v>6</v>
      </c>
      <c r="D91" s="146">
        <f>SUM(D89:D90)</f>
        <v>1.2</v>
      </c>
      <c r="E91" s="59">
        <f>SUM(E89:E90)</f>
        <v>2.6832815729997477</v>
      </c>
      <c r="F91" s="50">
        <f>SUM(F89:F90)</f>
        <v>1</v>
      </c>
      <c r="G91" s="35"/>
    </row>
    <row r="92" spans="1:7" ht="15.75" thickBot="1" x14ac:dyDescent="0.3">
      <c r="A92" s="35"/>
      <c r="B92" s="133" t="s">
        <v>33</v>
      </c>
      <c r="C92" s="147">
        <f>C91*F89</f>
        <v>1</v>
      </c>
      <c r="D92" s="41">
        <f>(D91*F90)</f>
        <v>1</v>
      </c>
      <c r="E92" s="35"/>
      <c r="F92" s="35"/>
      <c r="G92" s="35"/>
    </row>
    <row r="93" spans="1:7" x14ac:dyDescent="0.25">
      <c r="A93" s="35"/>
      <c r="B93" s="140" t="s">
        <v>34</v>
      </c>
      <c r="C93" s="148">
        <f>SUM(C92:D92)</f>
        <v>2</v>
      </c>
      <c r="D93" s="35"/>
      <c r="E93" s="35"/>
      <c r="F93" s="35"/>
    </row>
    <row r="94" spans="1:7" x14ac:dyDescent="0.25">
      <c r="B94" s="133" t="s">
        <v>35</v>
      </c>
      <c r="C94" s="149">
        <f>((C93-2)/1)</f>
        <v>0</v>
      </c>
      <c r="D94" s="35"/>
      <c r="E94" s="35"/>
      <c r="F94" s="35"/>
    </row>
    <row r="95" spans="1:7" ht="15.75" thickBot="1" x14ac:dyDescent="0.3">
      <c r="B95" s="135" t="s">
        <v>36</v>
      </c>
      <c r="C95" s="150" t="e">
        <f>(C94/E14)</f>
        <v>#DIV/0!</v>
      </c>
      <c r="D95" s="35"/>
      <c r="E95" s="35"/>
      <c r="F95" s="35"/>
    </row>
  </sheetData>
  <conditionalFormatting sqref="C16">
    <cfRule type="iconSet" priority="5">
      <iconSet iconSet="3Symbols" reverse="1">
        <cfvo type="percent" val="0"/>
        <cfvo type="num" val="0.1"/>
        <cfvo type="num" val="0.1" gte="0"/>
      </iconSet>
    </cfRule>
  </conditionalFormatting>
  <conditionalFormatting sqref="C29">
    <cfRule type="iconSet" priority="8">
      <iconSet iconSet="3Symbols" reverse="1">
        <cfvo type="percent" val="0"/>
        <cfvo type="num" val="0.1"/>
        <cfvo type="num" val="0.1" gte="0"/>
      </iconSet>
    </cfRule>
  </conditionalFormatting>
  <conditionalFormatting sqref="C42">
    <cfRule type="iconSet" priority="7">
      <iconSet iconSet="3Symbols" reverse="1">
        <cfvo type="percent" val="0"/>
        <cfvo type="num" val="0.1"/>
        <cfvo type="num" val="0.1" gte="0"/>
      </iconSet>
    </cfRule>
  </conditionalFormatting>
  <conditionalFormatting sqref="C54">
    <cfRule type="iconSet" priority="6">
      <iconSet iconSet="3Symbols" reverse="1">
        <cfvo type="percent" val="0"/>
        <cfvo type="num" val="0.1"/>
        <cfvo type="num" val="0.1" gte="0"/>
      </iconSet>
    </cfRule>
  </conditionalFormatting>
  <conditionalFormatting sqref="C63">
    <cfRule type="iconSet" priority="4">
      <iconSet iconSet="3Symbols" reverse="1">
        <cfvo type="percent" val="0"/>
        <cfvo type="num" val="0.1"/>
        <cfvo type="num" val="0.1" gte="0"/>
      </iconSet>
    </cfRule>
  </conditionalFormatting>
  <conditionalFormatting sqref="C75">
    <cfRule type="iconSet" priority="3">
      <iconSet iconSet="3Symbols" reverse="1">
        <cfvo type="percent" val="0"/>
        <cfvo type="num" val="0.1"/>
        <cfvo type="num" val="0.1" gte="0"/>
      </iconSet>
    </cfRule>
  </conditionalFormatting>
  <conditionalFormatting sqref="C84">
    <cfRule type="iconSet" priority="2">
      <iconSet iconSet="3Symbols" reverse="1">
        <cfvo type="percent" val="0"/>
        <cfvo type="num" val="0.1"/>
        <cfvo type="num" val="0.1" gte="0"/>
      </iconSet>
    </cfRule>
  </conditionalFormatting>
  <conditionalFormatting sqref="C95">
    <cfRule type="iconSet" priority="1">
      <iconSet iconSet="3Symbols" reverse="1">
        <cfvo type="percent" val="0"/>
        <cfvo type="num" val="0.1"/>
        <cfvo type="num" val="0.1" gte="0"/>
      </iconSet>
    </cfRule>
  </conditionalFormatting>
  <pageMargins left="0.70866141732283472" right="0.70866141732283472" top="0.74803149606299213" bottom="0.74803149606299213" header="0.31496062992125984" footer="0.31496062992125984"/>
  <pageSetup paperSize="8" scale="9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95"/>
  <sheetViews>
    <sheetView tabSelected="1" topLeftCell="A43" workbookViewId="0">
      <selection activeCell="A43" sqref="A43"/>
    </sheetView>
  </sheetViews>
  <sheetFormatPr defaultColWidth="9.28515625" defaultRowHeight="15" x14ac:dyDescent="0.25"/>
  <cols>
    <col min="2" max="2" width="20.28515625" bestFit="1" customWidth="1"/>
    <col min="3" max="3" width="18.85546875" bestFit="1" customWidth="1"/>
    <col min="4" max="4" width="16.42578125" bestFit="1" customWidth="1"/>
    <col min="5" max="5" width="18.85546875" bestFit="1" customWidth="1"/>
    <col min="6" max="6" width="17.85546875" bestFit="1" customWidth="1"/>
    <col min="7" max="7" width="20.28515625" bestFit="1" customWidth="1"/>
    <col min="8" max="9" width="14" bestFit="1" customWidth="1"/>
    <col min="10" max="13" width="5" bestFit="1" customWidth="1"/>
  </cols>
  <sheetData>
    <row r="2" spans="1:13" x14ac:dyDescent="0.25">
      <c r="C2" s="36" t="s">
        <v>38</v>
      </c>
      <c r="D2" s="36">
        <v>1</v>
      </c>
      <c r="E2" s="36">
        <v>2</v>
      </c>
      <c r="F2" s="36">
        <v>3</v>
      </c>
      <c r="G2" s="36">
        <v>4</v>
      </c>
      <c r="H2" s="36">
        <v>5</v>
      </c>
      <c r="I2" s="36">
        <v>6</v>
      </c>
      <c r="J2" s="36">
        <v>7</v>
      </c>
      <c r="K2" s="36">
        <v>8</v>
      </c>
      <c r="L2" s="36">
        <v>9</v>
      </c>
      <c r="M2" s="36">
        <v>10</v>
      </c>
    </row>
    <row r="3" spans="1:13" x14ac:dyDescent="0.25">
      <c r="C3" s="36"/>
      <c r="D3" s="36">
        <v>0</v>
      </c>
      <c r="E3" s="93">
        <v>0</v>
      </c>
      <c r="F3" s="36">
        <v>0.57999999999999996</v>
      </c>
      <c r="G3" s="36">
        <v>0.9</v>
      </c>
      <c r="H3" s="36">
        <v>1.1200000000000001</v>
      </c>
      <c r="I3" s="36">
        <v>1.24</v>
      </c>
      <c r="J3" s="36">
        <v>1.32</v>
      </c>
      <c r="K3" s="36">
        <v>1.41</v>
      </c>
      <c r="L3" s="36">
        <v>1.45</v>
      </c>
      <c r="M3" s="36">
        <v>1.49</v>
      </c>
    </row>
    <row r="5" spans="1:13" x14ac:dyDescent="0.25">
      <c r="B5" t="s">
        <v>0</v>
      </c>
    </row>
    <row r="6" spans="1:13" ht="15.75" thickBot="1" x14ac:dyDescent="0.3"/>
    <row r="7" spans="1:13" ht="15.75" thickBot="1" x14ac:dyDescent="0.3">
      <c r="B7" s="1"/>
      <c r="C7" s="20" t="s">
        <v>1</v>
      </c>
      <c r="D7" s="21" t="s">
        <v>2</v>
      </c>
      <c r="E7" s="21" t="s">
        <v>3</v>
      </c>
      <c r="F7" s="22" t="s">
        <v>4</v>
      </c>
      <c r="G7" s="14" t="s">
        <v>37</v>
      </c>
      <c r="H7" s="16" t="s">
        <v>31</v>
      </c>
    </row>
    <row r="8" spans="1:13" x14ac:dyDescent="0.25">
      <c r="A8" s="1"/>
      <c r="B8" s="17" t="s">
        <v>1</v>
      </c>
      <c r="C8" s="60">
        <v>1</v>
      </c>
      <c r="D8" s="61">
        <v>5</v>
      </c>
      <c r="E8" s="61">
        <v>5</v>
      </c>
      <c r="F8" s="62">
        <v>7</v>
      </c>
      <c r="G8" s="63">
        <f>(C8*D8*E8*F8)^(1/4)</f>
        <v>3.6371357625641298</v>
      </c>
      <c r="H8" s="62">
        <f>(G8/G12)</f>
        <v>0.62390384844428992</v>
      </c>
    </row>
    <row r="9" spans="1:13" x14ac:dyDescent="0.25">
      <c r="B9" s="18" t="s">
        <v>2</v>
      </c>
      <c r="C9" s="64">
        <f>(1/D8)</f>
        <v>0.2</v>
      </c>
      <c r="D9" s="65">
        <v>1</v>
      </c>
      <c r="E9" s="64">
        <v>1</v>
      </c>
      <c r="F9" s="66">
        <v>3</v>
      </c>
      <c r="G9" s="67">
        <f t="shared" ref="G9:G11" si="0">(C9*D9*E9*F9)^(1/4)</f>
        <v>0.88011173679339338</v>
      </c>
      <c r="H9" s="66">
        <f>(G9/G12)</f>
        <v>0.15097184584038587</v>
      </c>
    </row>
    <row r="10" spans="1:13" x14ac:dyDescent="0.25">
      <c r="B10" s="18" t="s">
        <v>3</v>
      </c>
      <c r="C10" s="64">
        <f>(1/E8)</f>
        <v>0.2</v>
      </c>
      <c r="D10" s="64">
        <f>(1/E9)</f>
        <v>1</v>
      </c>
      <c r="E10" s="65">
        <v>1</v>
      </c>
      <c r="F10" s="66">
        <v>5</v>
      </c>
      <c r="G10" s="67">
        <f t="shared" si="0"/>
        <v>1</v>
      </c>
      <c r="H10" s="66">
        <f>(G10/G12)</f>
        <v>0.17153713503519219</v>
      </c>
    </row>
    <row r="11" spans="1:13" ht="15.75" thickBot="1" x14ac:dyDescent="0.3">
      <c r="B11" s="19" t="s">
        <v>4</v>
      </c>
      <c r="C11" s="68">
        <f>(1/F8)</f>
        <v>0.14285714285714285</v>
      </c>
      <c r="D11" s="68">
        <f>(1/F9)</f>
        <v>0.33333333333333331</v>
      </c>
      <c r="E11" s="68">
        <f>(1/F10)</f>
        <v>0.2</v>
      </c>
      <c r="F11" s="69">
        <v>1</v>
      </c>
      <c r="G11" s="70">
        <f t="shared" si="0"/>
        <v>0.31239399369202558</v>
      </c>
      <c r="H11" s="71">
        <f>(G11/G12)</f>
        <v>5.3587170680131975E-2</v>
      </c>
    </row>
    <row r="12" spans="1:13" ht="15.75" thickBot="1" x14ac:dyDescent="0.3">
      <c r="B12" s="46" t="s">
        <v>32</v>
      </c>
      <c r="C12" s="26">
        <f>SUM(C8:C11)</f>
        <v>1.5428571428571427</v>
      </c>
      <c r="D12" s="45">
        <f t="shared" ref="D12:F12" si="1">SUM(D8:D11)</f>
        <v>7.333333333333333</v>
      </c>
      <c r="E12" s="26">
        <f t="shared" si="1"/>
        <v>7.2</v>
      </c>
      <c r="F12" s="27">
        <f t="shared" si="1"/>
        <v>16</v>
      </c>
      <c r="G12" s="49">
        <f>SUM(G8:G11)</f>
        <v>5.8296414930495493</v>
      </c>
      <c r="H12" s="50">
        <f>SUM(H8:H11)</f>
        <v>0.99999999999999989</v>
      </c>
    </row>
    <row r="13" spans="1:13" ht="15.75" thickBot="1" x14ac:dyDescent="0.3">
      <c r="B13" s="47" t="s">
        <v>33</v>
      </c>
      <c r="C13" s="2">
        <f>C12*H8</f>
        <v>0.96259450902833288</v>
      </c>
      <c r="D13" s="29">
        <f>(D12*H9)</f>
        <v>1.1071268694961629</v>
      </c>
      <c r="E13" s="7">
        <f>(E12*H10)</f>
        <v>1.2350673722533838</v>
      </c>
      <c r="F13" s="41">
        <f>(F12*H11)</f>
        <v>0.8573947308821116</v>
      </c>
    </row>
    <row r="14" spans="1:13" x14ac:dyDescent="0.25">
      <c r="B14" s="44" t="s">
        <v>34</v>
      </c>
      <c r="C14" s="27">
        <f>SUM(C13:F13)</f>
        <v>4.1621834816599907</v>
      </c>
      <c r="D14" s="1"/>
      <c r="E14" s="1"/>
      <c r="F14" s="35"/>
    </row>
    <row r="15" spans="1:13" x14ac:dyDescent="0.25">
      <c r="B15" s="18" t="s">
        <v>35</v>
      </c>
      <c r="C15" s="6">
        <f>((C14-4)/3)</f>
        <v>5.4061160553330247E-2</v>
      </c>
      <c r="D15" s="1"/>
      <c r="E15" s="1"/>
      <c r="F15" s="35"/>
    </row>
    <row r="16" spans="1:13" ht="15.75" thickBot="1" x14ac:dyDescent="0.3">
      <c r="B16" s="19" t="s">
        <v>36</v>
      </c>
      <c r="C16" s="25">
        <f>(C15/F3)</f>
        <v>9.3208897505741808E-2</v>
      </c>
      <c r="D16" s="1"/>
      <c r="E16" s="1"/>
      <c r="F16" s="35"/>
    </row>
    <row r="18" spans="1:19" x14ac:dyDescent="0.25">
      <c r="B18" t="s">
        <v>5</v>
      </c>
    </row>
    <row r="19" spans="1:19" ht="15.75" thickBot="1" x14ac:dyDescent="0.3"/>
    <row r="20" spans="1:19" ht="15.75" thickBot="1" x14ac:dyDescent="0.3">
      <c r="B20" s="10" t="s">
        <v>1</v>
      </c>
      <c r="C20" s="14" t="s">
        <v>6</v>
      </c>
      <c r="D20" s="15" t="s">
        <v>7</v>
      </c>
      <c r="E20" s="15" t="s">
        <v>8</v>
      </c>
      <c r="F20" s="37" t="s">
        <v>9</v>
      </c>
      <c r="G20" s="14" t="s">
        <v>37</v>
      </c>
      <c r="H20" s="16" t="s">
        <v>31</v>
      </c>
    </row>
    <row r="21" spans="1:19" x14ac:dyDescent="0.25">
      <c r="B21" s="11" t="s">
        <v>6</v>
      </c>
      <c r="C21" s="72">
        <v>1</v>
      </c>
      <c r="D21" s="61">
        <f>(1/7)</f>
        <v>0.14285714285714285</v>
      </c>
      <c r="E21" s="61">
        <f>(1/4)</f>
        <v>0.25</v>
      </c>
      <c r="F21" s="62">
        <v>3</v>
      </c>
      <c r="G21" s="63">
        <f>(C21*D21*E21*F21)^(1/4)</f>
        <v>0.5721248424548514</v>
      </c>
      <c r="H21" s="62">
        <f>(G21/G25)</f>
        <v>9.8550567594982041E-2</v>
      </c>
    </row>
    <row r="22" spans="1:19" x14ac:dyDescent="0.25">
      <c r="B22" s="12" t="s">
        <v>7</v>
      </c>
      <c r="C22" s="73">
        <f>(1/D21)</f>
        <v>7</v>
      </c>
      <c r="D22" s="65">
        <v>1</v>
      </c>
      <c r="E22" s="64">
        <v>1</v>
      </c>
      <c r="F22" s="66">
        <v>7</v>
      </c>
      <c r="G22" s="67">
        <f t="shared" ref="G22:G24" si="2">(C22*D22*E22*F22)^(1/4)</f>
        <v>2.6457513110645903</v>
      </c>
      <c r="H22" s="66">
        <f>(G22/G25)</f>
        <v>0.45574020575965335</v>
      </c>
    </row>
    <row r="23" spans="1:19" x14ac:dyDescent="0.25">
      <c r="B23" s="12" t="s">
        <v>8</v>
      </c>
      <c r="C23" s="73">
        <f>(1/E21)</f>
        <v>4</v>
      </c>
      <c r="D23" s="64">
        <f>(1/E22)</f>
        <v>1</v>
      </c>
      <c r="E23" s="65">
        <v>1</v>
      </c>
      <c r="F23" s="66">
        <v>7</v>
      </c>
      <c r="G23" s="67">
        <f t="shared" si="2"/>
        <v>2.3003266337912058</v>
      </c>
      <c r="H23" s="66">
        <f>(G23/G25)</f>
        <v>0.39623955925645266</v>
      </c>
    </row>
    <row r="24" spans="1:19" ht="15.75" thickBot="1" x14ac:dyDescent="0.3">
      <c r="B24" s="13" t="s">
        <v>9</v>
      </c>
      <c r="C24" s="74">
        <f>(1/F21)</f>
        <v>0.33333333333333331</v>
      </c>
      <c r="D24" s="68">
        <f>(1/F22)</f>
        <v>0.14285714285714285</v>
      </c>
      <c r="E24" s="68">
        <f>(1/F23)</f>
        <v>0.14285714285714285</v>
      </c>
      <c r="F24" s="69">
        <v>1</v>
      </c>
      <c r="G24" s="70">
        <f t="shared" si="2"/>
        <v>0.28719089450090901</v>
      </c>
      <c r="H24" s="71">
        <f>(G24/G25)</f>
        <v>4.9469667388912016E-2</v>
      </c>
    </row>
    <row r="25" spans="1:19" ht="15.75" thickBot="1" x14ac:dyDescent="0.3">
      <c r="A25" s="1"/>
      <c r="B25" s="11" t="s">
        <v>32</v>
      </c>
      <c r="C25" s="75">
        <f>SUM(C21:C24)</f>
        <v>12.333333333333334</v>
      </c>
      <c r="D25" s="75">
        <f t="shared" ref="D25:F25" si="3">SUM(D21:D24)</f>
        <v>2.2857142857142856</v>
      </c>
      <c r="E25" s="76">
        <f t="shared" si="3"/>
        <v>2.3928571428571428</v>
      </c>
      <c r="F25" s="77">
        <f t="shared" si="3"/>
        <v>18</v>
      </c>
      <c r="G25" s="78">
        <f>SUM(G21:G24)</f>
        <v>5.8053936818115561</v>
      </c>
      <c r="H25" s="79">
        <f>SUM(H21:H24)</f>
        <v>1.0000000000000002</v>
      </c>
      <c r="K25" s="35"/>
      <c r="L25" s="35"/>
      <c r="M25" s="35"/>
      <c r="N25" s="35"/>
      <c r="O25" s="35"/>
      <c r="P25" s="35"/>
      <c r="Q25" s="35"/>
      <c r="R25" s="35"/>
      <c r="S25" s="35"/>
    </row>
    <row r="26" spans="1:19" ht="15.75" thickBot="1" x14ac:dyDescent="0.3">
      <c r="A26" s="1"/>
      <c r="B26" s="12" t="s">
        <v>33</v>
      </c>
      <c r="C26" s="73">
        <f>C25*H21</f>
        <v>1.215457000338112</v>
      </c>
      <c r="D26" s="74">
        <f>(D25*H22)</f>
        <v>1.0416918988792077</v>
      </c>
      <c r="E26" s="68">
        <f>(E25*H23)</f>
        <v>0.94814465964936878</v>
      </c>
      <c r="F26" s="80">
        <f>(F25*H24)</f>
        <v>0.89045401300041627</v>
      </c>
      <c r="G26" s="81"/>
      <c r="H26" s="81"/>
      <c r="K26" s="35"/>
      <c r="L26" s="35"/>
      <c r="M26" s="35"/>
      <c r="N26" s="35"/>
      <c r="O26" s="35"/>
      <c r="P26" s="35"/>
      <c r="Q26" s="35"/>
      <c r="R26" s="35"/>
      <c r="S26" s="35"/>
    </row>
    <row r="27" spans="1:19" x14ac:dyDescent="0.25">
      <c r="A27" s="1"/>
      <c r="B27" s="56" t="s">
        <v>34</v>
      </c>
      <c r="C27" s="82">
        <f>SUM(C26:F26)</f>
        <v>4.0957475718671041</v>
      </c>
      <c r="D27" s="83"/>
      <c r="E27" s="83"/>
      <c r="F27" s="84"/>
      <c r="G27" s="81"/>
      <c r="H27" s="81"/>
      <c r="K27" s="35"/>
      <c r="L27" s="35"/>
      <c r="M27" s="35"/>
      <c r="N27" s="35"/>
      <c r="O27" s="35"/>
      <c r="P27" s="35"/>
      <c r="Q27" s="35"/>
      <c r="R27" s="35"/>
      <c r="S27" s="35"/>
    </row>
    <row r="28" spans="1:19" x14ac:dyDescent="0.25">
      <c r="B28" s="12" t="s">
        <v>35</v>
      </c>
      <c r="C28" s="85">
        <f>((C27-4)/3)</f>
        <v>3.1915857289034712E-2</v>
      </c>
      <c r="D28" s="83"/>
      <c r="E28" s="83"/>
      <c r="F28" s="84"/>
      <c r="G28" s="81"/>
      <c r="H28" s="81"/>
      <c r="K28" s="35"/>
      <c r="L28" s="35"/>
      <c r="M28" s="35"/>
      <c r="N28" s="35"/>
      <c r="O28" s="35"/>
      <c r="P28" s="35"/>
      <c r="Q28" s="35"/>
      <c r="R28" s="35"/>
      <c r="S28" s="35"/>
    </row>
    <row r="29" spans="1:19" ht="15.75" thickBot="1" x14ac:dyDescent="0.3">
      <c r="B29" s="13" t="s">
        <v>36</v>
      </c>
      <c r="C29" s="86">
        <f>(C28/F3)</f>
        <v>5.5027340153508131E-2</v>
      </c>
      <c r="D29" s="83"/>
      <c r="E29" s="83"/>
      <c r="F29" s="84"/>
      <c r="G29" s="81"/>
      <c r="H29" s="81"/>
      <c r="K29" s="35"/>
      <c r="L29" s="35"/>
      <c r="M29" s="35"/>
      <c r="N29" s="35"/>
      <c r="O29" s="35"/>
      <c r="P29" s="35"/>
      <c r="Q29" s="35"/>
      <c r="R29" s="35"/>
      <c r="S29" s="35"/>
    </row>
    <row r="30" spans="1:19" x14ac:dyDescent="0.25">
      <c r="B30" s="35"/>
      <c r="C30" s="1"/>
      <c r="D30" s="1"/>
      <c r="E30" s="1"/>
      <c r="F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1:19" ht="15.75" thickBot="1" x14ac:dyDescent="0.3">
      <c r="K31" s="35"/>
      <c r="L31" s="35"/>
      <c r="M31" s="35"/>
      <c r="N31" s="35"/>
      <c r="O31" s="35"/>
      <c r="P31" s="35"/>
      <c r="Q31" s="35"/>
      <c r="R31" s="35"/>
      <c r="S31" s="35"/>
    </row>
    <row r="32" spans="1:19" ht="15.75" thickBot="1" x14ac:dyDescent="0.3">
      <c r="B32" s="10" t="s">
        <v>2</v>
      </c>
      <c r="C32" s="20" t="s">
        <v>10</v>
      </c>
      <c r="D32" s="21" t="s">
        <v>11</v>
      </c>
      <c r="E32" s="21" t="s">
        <v>12</v>
      </c>
      <c r="F32" s="21" t="s">
        <v>13</v>
      </c>
      <c r="G32" s="22" t="s">
        <v>14</v>
      </c>
      <c r="H32" s="14" t="s">
        <v>39</v>
      </c>
      <c r="I32" s="16" t="s">
        <v>31</v>
      </c>
      <c r="K32" s="94"/>
      <c r="L32" s="35"/>
      <c r="M32" s="35"/>
      <c r="N32" s="35"/>
      <c r="O32" s="35"/>
      <c r="P32" s="35"/>
      <c r="Q32" s="35"/>
      <c r="R32" s="35"/>
      <c r="S32" s="35"/>
    </row>
    <row r="33" spans="1:19" x14ac:dyDescent="0.25">
      <c r="B33" s="11" t="s">
        <v>10</v>
      </c>
      <c r="C33" s="87">
        <v>1</v>
      </c>
      <c r="D33" s="76">
        <f>(1/5)</f>
        <v>0.2</v>
      </c>
      <c r="E33" s="76">
        <v>0.2</v>
      </c>
      <c r="F33" s="76">
        <f>(1/5)</f>
        <v>0.2</v>
      </c>
      <c r="G33" s="77">
        <f>(1/3)</f>
        <v>0.33333333333333331</v>
      </c>
      <c r="H33" s="63">
        <f>(C33*D33*E33*F33*G33)^(1/5)</f>
        <v>0.3056284271631598</v>
      </c>
      <c r="I33" s="62">
        <f>(H33/H38)</f>
        <v>4.2931923105586786E-2</v>
      </c>
      <c r="K33" s="35"/>
      <c r="L33" s="84"/>
      <c r="M33" s="84"/>
      <c r="N33" s="84"/>
      <c r="O33" s="84"/>
      <c r="P33" s="84"/>
      <c r="Q33" s="84"/>
      <c r="R33" s="84"/>
      <c r="S33" s="35"/>
    </row>
    <row r="34" spans="1:19" x14ac:dyDescent="0.25">
      <c r="B34" s="12" t="s">
        <v>11</v>
      </c>
      <c r="C34" s="73">
        <f>(1/D33)</f>
        <v>5</v>
      </c>
      <c r="D34" s="65">
        <v>1</v>
      </c>
      <c r="E34" s="95">
        <v>1</v>
      </c>
      <c r="F34" s="64">
        <f>(1/5)</f>
        <v>0.2</v>
      </c>
      <c r="G34" s="66">
        <v>2</v>
      </c>
      <c r="H34" s="67">
        <f t="shared" ref="H34:H37" si="4">(C34*D34*E34*F34*G34)^(1/5)</f>
        <v>1.1486983549970351</v>
      </c>
      <c r="I34" s="66">
        <f>(H34/H38)</f>
        <v>0.16135877773542143</v>
      </c>
      <c r="K34" s="35"/>
      <c r="L34" s="84"/>
      <c r="M34" s="84"/>
      <c r="N34" s="84"/>
      <c r="O34" s="84"/>
      <c r="P34" s="84"/>
      <c r="Q34" s="84"/>
      <c r="R34" s="84"/>
      <c r="S34" s="35"/>
    </row>
    <row r="35" spans="1:19" x14ac:dyDescent="0.25">
      <c r="B35" s="12" t="s">
        <v>12</v>
      </c>
      <c r="C35" s="73">
        <f>(1/E33)</f>
        <v>5</v>
      </c>
      <c r="D35" s="64">
        <f>(1/E34)</f>
        <v>1</v>
      </c>
      <c r="E35" s="65">
        <v>1</v>
      </c>
      <c r="F35" s="64">
        <f>(1/5)</f>
        <v>0.2</v>
      </c>
      <c r="G35" s="66">
        <v>2</v>
      </c>
      <c r="H35" s="67">
        <f t="shared" si="4"/>
        <v>1.1486983549970351</v>
      </c>
      <c r="I35" s="66">
        <f>(H35/H38)</f>
        <v>0.16135877773542143</v>
      </c>
      <c r="K35" s="35"/>
      <c r="L35" s="84"/>
      <c r="M35" s="84"/>
      <c r="N35" s="84"/>
      <c r="O35" s="84"/>
      <c r="P35" s="84"/>
      <c r="Q35" s="84"/>
      <c r="R35" s="84"/>
      <c r="S35" s="35"/>
    </row>
    <row r="36" spans="1:19" x14ac:dyDescent="0.25">
      <c r="B36" s="12" t="s">
        <v>13</v>
      </c>
      <c r="C36" s="73">
        <f>(1/F33)</f>
        <v>5</v>
      </c>
      <c r="D36" s="64">
        <f>(1/F34)</f>
        <v>5</v>
      </c>
      <c r="E36" s="64">
        <f>(1/F35)</f>
        <v>5</v>
      </c>
      <c r="F36" s="65">
        <v>1</v>
      </c>
      <c r="G36" s="66">
        <v>7</v>
      </c>
      <c r="H36" s="67">
        <f t="shared" si="4"/>
        <v>3.8761592419209445</v>
      </c>
      <c r="I36" s="66">
        <f>(H36/H38)</f>
        <v>0.54448786738781019</v>
      </c>
      <c r="K36" s="35"/>
      <c r="L36" s="84"/>
      <c r="M36" s="84"/>
      <c r="N36" s="84"/>
      <c r="O36" s="84"/>
      <c r="P36" s="84"/>
      <c r="Q36" s="84"/>
      <c r="R36" s="84"/>
      <c r="S36" s="35"/>
    </row>
    <row r="37" spans="1:19" ht="15.75" thickBot="1" x14ac:dyDescent="0.3">
      <c r="B37" s="13" t="s">
        <v>14</v>
      </c>
      <c r="C37" s="88">
        <f>(1/G33)</f>
        <v>3</v>
      </c>
      <c r="D37" s="89">
        <f>(1/G34)</f>
        <v>0.5</v>
      </c>
      <c r="E37" s="68">
        <f>(1/G35)</f>
        <v>0.5</v>
      </c>
      <c r="F37" s="68">
        <f>(1/G36)</f>
        <v>0.14285714285714285</v>
      </c>
      <c r="G37" s="65">
        <v>1</v>
      </c>
      <c r="H37" s="70">
        <f t="shared" si="4"/>
        <v>0.63972400085852543</v>
      </c>
      <c r="I37" s="80">
        <f>(H37/H38)</f>
        <v>8.9862654035760145E-2</v>
      </c>
      <c r="K37" s="35"/>
      <c r="L37" s="84"/>
      <c r="M37" s="84"/>
      <c r="N37" s="84"/>
      <c r="O37" s="84"/>
      <c r="P37" s="84"/>
      <c r="Q37" s="84"/>
      <c r="R37" s="84"/>
      <c r="S37" s="35"/>
    </row>
    <row r="38" spans="1:19" ht="15.75" thickBot="1" x14ac:dyDescent="0.3">
      <c r="A38" s="1"/>
      <c r="B38" s="11" t="s">
        <v>32</v>
      </c>
      <c r="C38" s="75">
        <f>SUM(C33:C37)</f>
        <v>19</v>
      </c>
      <c r="D38" s="76">
        <f t="shared" ref="D38:G38" si="5">SUM(D33:D37)</f>
        <v>7.7</v>
      </c>
      <c r="E38" s="76">
        <f t="shared" si="5"/>
        <v>7.7</v>
      </c>
      <c r="F38" s="76">
        <f t="shared" si="5"/>
        <v>1.7428571428571429</v>
      </c>
      <c r="G38" s="90">
        <f t="shared" si="5"/>
        <v>12.333333333333334</v>
      </c>
      <c r="H38" s="91">
        <f>SUM(H33:H37)</f>
        <v>7.1189083799367001</v>
      </c>
      <c r="I38" s="92">
        <f>SUM(I33:I37)</f>
        <v>0.99999999999999989</v>
      </c>
      <c r="K38" s="35"/>
      <c r="L38" s="84"/>
      <c r="M38" s="84"/>
      <c r="N38" s="84"/>
      <c r="O38" s="84"/>
      <c r="P38" s="84"/>
      <c r="Q38" s="84"/>
      <c r="R38" s="84"/>
      <c r="S38" s="35"/>
    </row>
    <row r="39" spans="1:19" ht="15.75" thickBot="1" x14ac:dyDescent="0.3">
      <c r="A39" s="1"/>
      <c r="B39" s="12" t="s">
        <v>33</v>
      </c>
      <c r="C39" s="73">
        <f>C38*I33</f>
        <v>0.81570653900614898</v>
      </c>
      <c r="D39" s="74">
        <f>(D38*I34)</f>
        <v>1.2424625885627449</v>
      </c>
      <c r="E39" s="68">
        <f>(E38*I35)</f>
        <v>1.2424625885627449</v>
      </c>
      <c r="F39" s="80">
        <f>(F38*I36)</f>
        <v>0.94896456887589775</v>
      </c>
      <c r="G39" s="80">
        <f>(G38*I37)</f>
        <v>1.1083060664410418</v>
      </c>
      <c r="H39" s="81"/>
      <c r="I39" s="81"/>
      <c r="K39" s="35"/>
      <c r="L39" s="84"/>
      <c r="M39" s="84"/>
      <c r="N39" s="84"/>
      <c r="O39" s="84"/>
      <c r="P39" s="84"/>
      <c r="Q39" s="84"/>
      <c r="R39" s="84"/>
      <c r="S39" s="35"/>
    </row>
    <row r="40" spans="1:19" x14ac:dyDescent="0.25">
      <c r="A40" s="1"/>
      <c r="B40" s="56" t="s">
        <v>34</v>
      </c>
      <c r="C40" s="82">
        <f>SUM(C39:G39)</f>
        <v>5.3579023514485788</v>
      </c>
      <c r="D40" s="83"/>
      <c r="E40" s="83"/>
      <c r="F40" s="84"/>
      <c r="G40" s="81"/>
      <c r="H40" s="81"/>
      <c r="I40" s="81"/>
      <c r="K40" s="35"/>
      <c r="L40" s="84"/>
      <c r="M40" s="84"/>
      <c r="N40" s="84"/>
      <c r="O40" s="84"/>
      <c r="P40" s="84"/>
      <c r="Q40" s="84"/>
      <c r="R40" s="84"/>
      <c r="S40" s="35"/>
    </row>
    <row r="41" spans="1:19" x14ac:dyDescent="0.25">
      <c r="B41" s="12" t="s">
        <v>35</v>
      </c>
      <c r="C41" s="85">
        <f>((C40-5)/4)</f>
        <v>8.9475587862144712E-2</v>
      </c>
      <c r="D41" s="83"/>
      <c r="E41" s="83"/>
      <c r="F41" s="84"/>
      <c r="G41" s="81"/>
      <c r="H41" s="81"/>
      <c r="I41" s="81"/>
      <c r="K41" s="35"/>
      <c r="L41" s="84"/>
      <c r="M41" s="84"/>
      <c r="N41" s="84"/>
      <c r="O41" s="84"/>
      <c r="P41" s="84"/>
      <c r="Q41" s="84"/>
      <c r="R41" s="84"/>
      <c r="S41" s="35"/>
    </row>
    <row r="42" spans="1:19" ht="15.75" thickBot="1" x14ac:dyDescent="0.3">
      <c r="B42" s="13" t="s">
        <v>36</v>
      </c>
      <c r="C42" s="86">
        <f>(C41/G3)</f>
        <v>9.9417319846827459E-2</v>
      </c>
      <c r="D42" s="83"/>
      <c r="E42" s="83"/>
      <c r="F42" s="84"/>
      <c r="G42" s="81"/>
      <c r="H42" s="81"/>
      <c r="I42" s="81"/>
      <c r="K42" s="35"/>
      <c r="L42" s="84"/>
      <c r="M42" s="84"/>
      <c r="N42" s="84"/>
      <c r="O42" s="84"/>
      <c r="P42" s="84"/>
      <c r="Q42" s="84"/>
      <c r="R42" s="84"/>
      <c r="S42" s="35"/>
    </row>
    <row r="43" spans="1:19" ht="15.75" thickBot="1" x14ac:dyDescent="0.3">
      <c r="K43" s="35"/>
      <c r="L43" s="35"/>
      <c r="M43" s="35"/>
      <c r="N43" s="35"/>
      <c r="O43" s="35"/>
      <c r="P43" s="35"/>
      <c r="Q43" s="35"/>
      <c r="R43" s="35"/>
      <c r="S43" s="35"/>
    </row>
    <row r="44" spans="1:19" ht="15.75" thickBot="1" x14ac:dyDescent="0.3">
      <c r="B44" s="10" t="s">
        <v>3</v>
      </c>
      <c r="C44" s="20" t="s">
        <v>15</v>
      </c>
      <c r="D44" s="21" t="s">
        <v>16</v>
      </c>
      <c r="E44" s="21" t="s">
        <v>17</v>
      </c>
      <c r="F44" s="21" t="s">
        <v>18</v>
      </c>
      <c r="G44" s="22" t="s">
        <v>19</v>
      </c>
      <c r="H44" s="17" t="s">
        <v>39</v>
      </c>
      <c r="I44" s="40" t="s">
        <v>31</v>
      </c>
    </row>
    <row r="45" spans="1:19" x14ac:dyDescent="0.25">
      <c r="B45" s="11" t="s">
        <v>15</v>
      </c>
      <c r="C45" s="87">
        <v>1</v>
      </c>
      <c r="D45" s="76">
        <f>(1/4)</f>
        <v>0.25</v>
      </c>
      <c r="E45" s="76">
        <v>3</v>
      </c>
      <c r="F45" s="76">
        <f>(1/3)</f>
        <v>0.33333333333333331</v>
      </c>
      <c r="G45" s="77">
        <v>9</v>
      </c>
      <c r="H45" s="8">
        <f>(C45*D45*E45*F45*G45)^(1/5)</f>
        <v>1.1760790225246736</v>
      </c>
      <c r="I45" s="6">
        <f>(H45/H50)</f>
        <v>0.15690679745709357</v>
      </c>
    </row>
    <row r="46" spans="1:19" x14ac:dyDescent="0.25">
      <c r="B46" s="12" t="s">
        <v>16</v>
      </c>
      <c r="C46" s="73">
        <f>(1/D45)</f>
        <v>4</v>
      </c>
      <c r="D46" s="65">
        <v>1</v>
      </c>
      <c r="E46" s="64">
        <v>5</v>
      </c>
      <c r="F46" s="64">
        <v>1</v>
      </c>
      <c r="G46" s="66">
        <v>9</v>
      </c>
      <c r="H46" s="8">
        <f t="shared" ref="H46:H49" si="6">(C46*D46*E46*F46*G46)^(1/5)</f>
        <v>2.825234500494767</v>
      </c>
      <c r="I46" s="6">
        <f>(H46/H50)</f>
        <v>0.37692917656698122</v>
      </c>
    </row>
    <row r="47" spans="1:19" x14ac:dyDescent="0.25">
      <c r="B47" s="12" t="s">
        <v>17</v>
      </c>
      <c r="C47" s="73">
        <f>(1/E45)</f>
        <v>0.33333333333333331</v>
      </c>
      <c r="D47" s="64">
        <f>(1/E46)</f>
        <v>0.2</v>
      </c>
      <c r="E47" s="65">
        <v>1</v>
      </c>
      <c r="F47" s="64">
        <f>(1/5)</f>
        <v>0.2</v>
      </c>
      <c r="G47" s="66">
        <v>9</v>
      </c>
      <c r="H47" s="8">
        <f t="shared" si="6"/>
        <v>0.6543893899412373</v>
      </c>
      <c r="I47" s="6">
        <f>(H47/H50)</f>
        <v>8.7305479903181091E-2</v>
      </c>
    </row>
    <row r="48" spans="1:19" x14ac:dyDescent="0.25">
      <c r="B48" s="12" t="s">
        <v>18</v>
      </c>
      <c r="C48" s="73">
        <f>(1/F45)</f>
        <v>3</v>
      </c>
      <c r="D48" s="64">
        <f>(1/F46)</f>
        <v>1</v>
      </c>
      <c r="E48" s="64">
        <f>(1/F47)</f>
        <v>5</v>
      </c>
      <c r="F48" s="65">
        <v>1</v>
      </c>
      <c r="G48" s="66">
        <v>9</v>
      </c>
      <c r="H48" s="8">
        <f t="shared" si="6"/>
        <v>2.6672686083966002</v>
      </c>
      <c r="I48" s="6">
        <f>(H48/H50)</f>
        <v>0.35585412823955798</v>
      </c>
    </row>
    <row r="49" spans="1:9" ht="15.75" thickBot="1" x14ac:dyDescent="0.3">
      <c r="B49" s="13" t="s">
        <v>19</v>
      </c>
      <c r="C49" s="88">
        <f>(1/G45)</f>
        <v>0.1111111111111111</v>
      </c>
      <c r="D49" s="89">
        <f>(1/G46)</f>
        <v>0.1111111111111111</v>
      </c>
      <c r="E49" s="68">
        <f>(1/G47)</f>
        <v>0.1111111111111111</v>
      </c>
      <c r="F49" s="68">
        <f>(1/G48)</f>
        <v>0.1111111111111111</v>
      </c>
      <c r="G49" s="65">
        <v>1</v>
      </c>
      <c r="H49" s="9">
        <f t="shared" si="6"/>
        <v>0.17242728599059545</v>
      </c>
      <c r="I49" s="41">
        <f>(H49/H50)</f>
        <v>2.3004417833186127E-2</v>
      </c>
    </row>
    <row r="50" spans="1:9" ht="15.75" thickBot="1" x14ac:dyDescent="0.3">
      <c r="A50" s="1"/>
      <c r="B50" s="11" t="s">
        <v>32</v>
      </c>
      <c r="C50" s="45">
        <f>SUM(C45:C49)</f>
        <v>8.4444444444444429</v>
      </c>
      <c r="D50" s="26">
        <f t="shared" ref="D50:G50" si="7">SUM(D45:D49)</f>
        <v>2.5611111111111113</v>
      </c>
      <c r="E50" s="26">
        <f t="shared" si="7"/>
        <v>14.111111111111111</v>
      </c>
      <c r="F50" s="26">
        <f t="shared" si="7"/>
        <v>2.6444444444444444</v>
      </c>
      <c r="G50" s="48">
        <f t="shared" si="7"/>
        <v>37</v>
      </c>
      <c r="H50" s="51">
        <f>SUM(H45:H49)</f>
        <v>7.4953988073478737</v>
      </c>
      <c r="I50" s="52">
        <f>SUM(I45:I49)</f>
        <v>0.99999999999999989</v>
      </c>
    </row>
    <row r="51" spans="1:9" ht="15.75" thickBot="1" x14ac:dyDescent="0.3">
      <c r="A51" s="1"/>
      <c r="B51" s="12" t="s">
        <v>33</v>
      </c>
      <c r="C51" s="23">
        <f>C50*I45</f>
        <v>1.3249907340821232</v>
      </c>
      <c r="D51" s="29">
        <f>(D50*I46)</f>
        <v>0.96535750220765748</v>
      </c>
      <c r="E51" s="7">
        <f>(E50*I47)</f>
        <v>1.2319773275226664</v>
      </c>
      <c r="F51" s="57">
        <f>(F50*I48)</f>
        <v>0.94103647245571997</v>
      </c>
      <c r="G51" s="41">
        <f>(G50*I49)</f>
        <v>0.85116345982788666</v>
      </c>
    </row>
    <row r="52" spans="1:9" x14ac:dyDescent="0.25">
      <c r="A52" s="1"/>
      <c r="B52" s="56" t="s">
        <v>34</v>
      </c>
      <c r="C52" s="53">
        <f>SUM(C51:G51)</f>
        <v>5.3145254960960537</v>
      </c>
      <c r="D52" s="1"/>
      <c r="E52" s="1"/>
      <c r="F52" s="35"/>
    </row>
    <row r="53" spans="1:9" x14ac:dyDescent="0.25">
      <c r="B53" s="12" t="s">
        <v>35</v>
      </c>
      <c r="C53" s="54">
        <f>((C52-5)/4)</f>
        <v>7.8631374024013434E-2</v>
      </c>
      <c r="D53" s="1"/>
      <c r="E53" s="1"/>
      <c r="F53" s="35"/>
    </row>
    <row r="54" spans="1:9" ht="15.75" thickBot="1" x14ac:dyDescent="0.3">
      <c r="B54" s="13" t="s">
        <v>36</v>
      </c>
      <c r="C54" s="55">
        <f>(C53/G3)</f>
        <v>8.7368193360014931E-2</v>
      </c>
      <c r="D54" s="1"/>
      <c r="E54" s="1"/>
      <c r="F54" s="35"/>
    </row>
    <row r="55" spans="1:9" ht="15.75" thickBot="1" x14ac:dyDescent="0.3"/>
    <row r="56" spans="1:9" ht="15.75" thickBot="1" x14ac:dyDescent="0.3">
      <c r="B56" s="10" t="s">
        <v>4</v>
      </c>
      <c r="C56" s="20" t="s">
        <v>20</v>
      </c>
      <c r="D56" s="22" t="s">
        <v>21</v>
      </c>
      <c r="E56" s="14" t="s">
        <v>40</v>
      </c>
      <c r="F56" s="16" t="s">
        <v>31</v>
      </c>
    </row>
    <row r="57" spans="1:9" x14ac:dyDescent="0.25">
      <c r="B57" s="11" t="s">
        <v>20</v>
      </c>
      <c r="C57" s="28">
        <v>1</v>
      </c>
      <c r="D57" s="58">
        <v>4</v>
      </c>
      <c r="E57" s="43">
        <f>((C57*D57)^(1/2))</f>
        <v>2</v>
      </c>
      <c r="F57" s="5">
        <f>(E57/E59)</f>
        <v>0.8</v>
      </c>
    </row>
    <row r="58" spans="1:9" ht="15.75" thickBot="1" x14ac:dyDescent="0.3">
      <c r="B58" s="13" t="s">
        <v>21</v>
      </c>
      <c r="C58" s="29">
        <f>(1/D57)</f>
        <v>0.25</v>
      </c>
      <c r="D58" s="39">
        <v>1</v>
      </c>
      <c r="E58" s="9">
        <f>((C58*D58)^(1/2))</f>
        <v>0.5</v>
      </c>
      <c r="F58" s="25">
        <f>(E58/E59)</f>
        <v>0.2</v>
      </c>
    </row>
    <row r="59" spans="1:9" ht="15.75" thickBot="1" x14ac:dyDescent="0.3">
      <c r="A59" s="1"/>
      <c r="B59" s="11" t="s">
        <v>32</v>
      </c>
      <c r="C59" s="45">
        <f>SUM(C54:C58)</f>
        <v>1.337368193360015</v>
      </c>
      <c r="D59" s="48">
        <f t="shared" ref="D59" si="8">SUM(D54:D58)</f>
        <v>5</v>
      </c>
      <c r="E59" s="59">
        <f>SUM(E57:E58)</f>
        <v>2.5</v>
      </c>
      <c r="F59" s="50">
        <f>SUM(F57:F58)</f>
        <v>1</v>
      </c>
      <c r="G59" s="1"/>
    </row>
    <row r="60" spans="1:9" ht="15.75" thickBot="1" x14ac:dyDescent="0.3">
      <c r="A60" s="1"/>
      <c r="B60" s="12" t="s">
        <v>33</v>
      </c>
      <c r="C60" s="23">
        <f>C59*F57</f>
        <v>1.0698945546880121</v>
      </c>
      <c r="D60" s="25">
        <f>(D59*F58)</f>
        <v>1</v>
      </c>
      <c r="E60" s="1"/>
      <c r="F60" s="35"/>
      <c r="G60" s="35"/>
    </row>
    <row r="61" spans="1:9" x14ac:dyDescent="0.25">
      <c r="A61" s="1"/>
      <c r="B61" s="56" t="s">
        <v>34</v>
      </c>
      <c r="C61" s="53">
        <f>SUM(C60:D60)</f>
        <v>2.0698945546880121</v>
      </c>
      <c r="D61" s="1"/>
      <c r="E61" s="1"/>
      <c r="F61" s="35"/>
    </row>
    <row r="62" spans="1:9" x14ac:dyDescent="0.25">
      <c r="B62" s="12" t="s">
        <v>35</v>
      </c>
      <c r="C62" s="54">
        <f>((C61-2)/1)</f>
        <v>6.9894554688012089E-2</v>
      </c>
      <c r="D62" s="1"/>
      <c r="E62" s="1"/>
      <c r="F62" s="35"/>
    </row>
    <row r="63" spans="1:9" ht="15.75" thickBot="1" x14ac:dyDescent="0.3">
      <c r="B63" s="13" t="s">
        <v>36</v>
      </c>
      <c r="C63" s="55" t="e">
        <f>(C62/E3)</f>
        <v>#DIV/0!</v>
      </c>
      <c r="D63" s="1"/>
      <c r="E63" s="1"/>
      <c r="F63" s="35"/>
    </row>
    <row r="65" spans="1:7" x14ac:dyDescent="0.25">
      <c r="B65" t="s">
        <v>22</v>
      </c>
    </row>
    <row r="66" spans="1:7" ht="15.75" thickBot="1" x14ac:dyDescent="0.3"/>
    <row r="67" spans="1:7" ht="45.75" thickBot="1" x14ac:dyDescent="0.3">
      <c r="B67" s="10" t="s">
        <v>13</v>
      </c>
      <c r="C67" s="20" t="s">
        <v>23</v>
      </c>
      <c r="D67" s="30" t="s">
        <v>24</v>
      </c>
      <c r="E67" s="31" t="s">
        <v>25</v>
      </c>
      <c r="F67" s="14" t="s">
        <v>41</v>
      </c>
      <c r="G67" s="16" t="s">
        <v>31</v>
      </c>
    </row>
    <row r="68" spans="1:7" x14ac:dyDescent="0.25">
      <c r="B68" s="11" t="s">
        <v>23</v>
      </c>
      <c r="C68" s="28">
        <v>1</v>
      </c>
      <c r="D68" s="4">
        <v>6</v>
      </c>
      <c r="E68" s="58">
        <f>(1/3)</f>
        <v>0.33333333333333331</v>
      </c>
      <c r="F68" s="43">
        <f>((C68*D68*E68)^(1/3))</f>
        <v>1.2599210498948732</v>
      </c>
      <c r="G68" s="5">
        <f>(F68/F71)</f>
        <v>0.29256061022292945</v>
      </c>
    </row>
    <row r="69" spans="1:7" ht="30" x14ac:dyDescent="0.25">
      <c r="B69" s="32" t="s">
        <v>24</v>
      </c>
      <c r="C69" s="23">
        <f>(1/D68)</f>
        <v>0.16666666666666666</v>
      </c>
      <c r="D69" s="3">
        <v>1</v>
      </c>
      <c r="E69" s="38">
        <f>(1/7)</f>
        <v>0.14285714285714285</v>
      </c>
      <c r="F69" s="8">
        <f t="shared" ref="F69:F70" si="9">((C69*D69*E69)^(1/3))</f>
        <v>0.28768479133239405</v>
      </c>
      <c r="G69" s="6">
        <f>(F69/F71)</f>
        <v>6.6801993752770475E-2</v>
      </c>
    </row>
    <row r="70" spans="1:7" ht="30.75" thickBot="1" x14ac:dyDescent="0.3">
      <c r="B70" s="33" t="s">
        <v>25</v>
      </c>
      <c r="C70" s="29">
        <f>(1/E68)</f>
        <v>3</v>
      </c>
      <c r="D70" s="7">
        <f>(1/E69)</f>
        <v>7</v>
      </c>
      <c r="E70" s="39">
        <v>1</v>
      </c>
      <c r="F70" s="9">
        <f t="shared" si="9"/>
        <v>2.7589241763811208</v>
      </c>
      <c r="G70" s="25">
        <f>(F70/F71)</f>
        <v>0.64063739602430003</v>
      </c>
    </row>
    <row r="71" spans="1:7" ht="15.75" thickBot="1" x14ac:dyDescent="0.3">
      <c r="A71" s="1"/>
      <c r="B71" s="11" t="s">
        <v>32</v>
      </c>
      <c r="C71" s="45">
        <f>SUM(C68:C70)</f>
        <v>4.166666666666667</v>
      </c>
      <c r="D71" s="48">
        <f>SUM(D68:D70)</f>
        <v>14</v>
      </c>
      <c r="E71" s="48">
        <f>SUM(E68:E70)</f>
        <v>1.4761904761904763</v>
      </c>
      <c r="F71" s="59">
        <f>SUM(F68:F70)</f>
        <v>4.3065300176083881</v>
      </c>
      <c r="G71" s="50">
        <f>SUM(G68:G70)</f>
        <v>1</v>
      </c>
    </row>
    <row r="72" spans="1:7" ht="15.75" thickBot="1" x14ac:dyDescent="0.3">
      <c r="A72" s="1"/>
      <c r="B72" s="12" t="s">
        <v>33</v>
      </c>
      <c r="C72" s="23">
        <f>C71*G68</f>
        <v>1.2190025425955395</v>
      </c>
      <c r="D72" s="7">
        <f>(D71*G69)</f>
        <v>0.93522791253878668</v>
      </c>
      <c r="E72" s="55">
        <f>(E71*G70)</f>
        <v>0.94570282270253825</v>
      </c>
      <c r="F72" s="35"/>
      <c r="G72" s="35"/>
    </row>
    <row r="73" spans="1:7" x14ac:dyDescent="0.25">
      <c r="A73" s="1"/>
      <c r="B73" s="56" t="s">
        <v>34</v>
      </c>
      <c r="C73" s="53">
        <f>SUM(C72:E72)</f>
        <v>3.0999332778368647</v>
      </c>
      <c r="D73" s="1"/>
      <c r="E73" s="1"/>
      <c r="F73" s="35"/>
    </row>
    <row r="74" spans="1:7" x14ac:dyDescent="0.25">
      <c r="B74" s="12" t="s">
        <v>35</v>
      </c>
      <c r="C74" s="54">
        <f>((C73-3)/2)</f>
        <v>4.9966638918432338E-2</v>
      </c>
      <c r="D74" s="1"/>
      <c r="E74" s="1"/>
      <c r="F74" s="35"/>
    </row>
    <row r="75" spans="1:7" ht="15.75" thickBot="1" x14ac:dyDescent="0.3">
      <c r="B75" s="13" t="s">
        <v>36</v>
      </c>
      <c r="C75" s="55">
        <f>(C74/F3)</f>
        <v>8.6149377445573008E-2</v>
      </c>
      <c r="D75" s="1"/>
      <c r="E75" s="1"/>
      <c r="F75" s="35"/>
    </row>
    <row r="76" spans="1:7" ht="15.75" thickBot="1" x14ac:dyDescent="0.3"/>
    <row r="77" spans="1:7" ht="15.75" thickBot="1" x14ac:dyDescent="0.3">
      <c r="B77" s="10" t="s">
        <v>20</v>
      </c>
      <c r="C77" s="20" t="s">
        <v>26</v>
      </c>
      <c r="D77" s="22" t="s">
        <v>27</v>
      </c>
      <c r="E77" s="14" t="s">
        <v>40</v>
      </c>
      <c r="F77" s="16" t="s">
        <v>31</v>
      </c>
    </row>
    <row r="78" spans="1:7" x14ac:dyDescent="0.25">
      <c r="B78" s="11" t="s">
        <v>26</v>
      </c>
      <c r="C78" s="34">
        <v>1</v>
      </c>
      <c r="D78" s="48">
        <v>5</v>
      </c>
      <c r="E78" s="43">
        <f>((C78*D78)^(1/2))</f>
        <v>2.2360679774997898</v>
      </c>
      <c r="F78" s="5">
        <f>(E78/E80)</f>
        <v>0.83333333333333337</v>
      </c>
    </row>
    <row r="79" spans="1:7" ht="15.75" thickBot="1" x14ac:dyDescent="0.3">
      <c r="B79" s="13" t="s">
        <v>27</v>
      </c>
      <c r="C79" s="29">
        <f>(1/D78)</f>
        <v>0.2</v>
      </c>
      <c r="D79" s="39">
        <v>1</v>
      </c>
      <c r="E79" s="9">
        <f>((C79*D79)^(1/2))</f>
        <v>0.44721359549995793</v>
      </c>
      <c r="F79" s="25">
        <f>(E79/E80)</f>
        <v>0.16666666666666666</v>
      </c>
    </row>
    <row r="80" spans="1:7" ht="15.75" thickBot="1" x14ac:dyDescent="0.3">
      <c r="A80" s="1"/>
      <c r="B80" s="11" t="s">
        <v>32</v>
      </c>
      <c r="C80" s="45">
        <f>SUM(C78:C79)</f>
        <v>1.2</v>
      </c>
      <c r="D80" s="48">
        <f>SUM(D78:D79)</f>
        <v>6</v>
      </c>
      <c r="E80" s="59">
        <f>SUM(E78:E79)</f>
        <v>2.6832815729997477</v>
      </c>
      <c r="F80" s="50">
        <f>SUM(F78:F79)</f>
        <v>1</v>
      </c>
      <c r="G80" s="1"/>
    </row>
    <row r="81" spans="1:7" ht="15.75" thickBot="1" x14ac:dyDescent="0.3">
      <c r="A81" s="1"/>
      <c r="B81" s="12" t="s">
        <v>33</v>
      </c>
      <c r="C81" s="23">
        <f>C80*F78</f>
        <v>1</v>
      </c>
      <c r="D81" s="25">
        <f>(D80*F79)</f>
        <v>1</v>
      </c>
      <c r="E81" s="1"/>
      <c r="F81" s="35"/>
      <c r="G81" s="35"/>
    </row>
    <row r="82" spans="1:7" x14ac:dyDescent="0.25">
      <c r="A82" s="1"/>
      <c r="B82" s="56" t="s">
        <v>34</v>
      </c>
      <c r="C82" s="53">
        <f>SUM(C81:D81)</f>
        <v>2</v>
      </c>
      <c r="D82" s="1"/>
      <c r="E82" s="1"/>
      <c r="F82" s="35"/>
    </row>
    <row r="83" spans="1:7" x14ac:dyDescent="0.25">
      <c r="B83" s="12" t="s">
        <v>35</v>
      </c>
      <c r="C83" s="54">
        <f>((C82-2)/1)</f>
        <v>0</v>
      </c>
      <c r="D83" s="1"/>
      <c r="E83" s="1"/>
      <c r="F83" s="35"/>
    </row>
    <row r="84" spans="1:7" ht="15.75" thickBot="1" x14ac:dyDescent="0.3">
      <c r="B84" s="13" t="s">
        <v>36</v>
      </c>
      <c r="C84" s="55" t="e">
        <f>(C83/E3)</f>
        <v>#DIV/0!</v>
      </c>
      <c r="D84" s="1"/>
      <c r="E84" s="1"/>
      <c r="F84" s="35"/>
    </row>
    <row r="86" spans="1:7" x14ac:dyDescent="0.25">
      <c r="B86" t="s">
        <v>28</v>
      </c>
    </row>
    <row r="87" spans="1:7" ht="15.75" thickBot="1" x14ac:dyDescent="0.3"/>
    <row r="88" spans="1:7" ht="30.75" thickBot="1" x14ac:dyDescent="0.3">
      <c r="B88" s="10" t="s">
        <v>27</v>
      </c>
      <c r="C88" s="20" t="s">
        <v>29</v>
      </c>
      <c r="D88" s="31" t="s">
        <v>30</v>
      </c>
      <c r="E88" s="14" t="s">
        <v>40</v>
      </c>
      <c r="F88" s="16" t="s">
        <v>31</v>
      </c>
    </row>
    <row r="89" spans="1:7" x14ac:dyDescent="0.25">
      <c r="B89" s="11" t="s">
        <v>29</v>
      </c>
      <c r="C89" s="34">
        <v>1</v>
      </c>
      <c r="D89" s="48">
        <f>(1/9)</f>
        <v>0.1111111111111111</v>
      </c>
      <c r="E89" s="43">
        <f>((C89*D89)^(1/2))</f>
        <v>0.33333333333333331</v>
      </c>
      <c r="F89" s="5">
        <f>(E89/E91)</f>
        <v>9.9999999999999992E-2</v>
      </c>
    </row>
    <row r="90" spans="1:7" ht="15.75" thickBot="1" x14ac:dyDescent="0.3">
      <c r="B90" s="13" t="s">
        <v>30</v>
      </c>
      <c r="C90" s="29">
        <f>(1/D89)</f>
        <v>9</v>
      </c>
      <c r="D90" s="39">
        <v>1</v>
      </c>
      <c r="E90" s="9">
        <f>((C90*D90)^(1/2))</f>
        <v>3</v>
      </c>
      <c r="F90" s="25">
        <f>(E90/E91)</f>
        <v>0.89999999999999991</v>
      </c>
    </row>
    <row r="91" spans="1:7" ht="15.75" thickBot="1" x14ac:dyDescent="0.3">
      <c r="A91" s="1"/>
      <c r="B91" s="11" t="s">
        <v>32</v>
      </c>
      <c r="C91" s="45">
        <f>SUM(C89:C90)</f>
        <v>10</v>
      </c>
      <c r="D91" s="48">
        <f>SUM(D89:D90)</f>
        <v>1.1111111111111112</v>
      </c>
      <c r="E91" s="59">
        <f>SUM(E89:E90)</f>
        <v>3.3333333333333335</v>
      </c>
      <c r="F91" s="50">
        <f>SUM(F89:F90)</f>
        <v>0.99999999999999989</v>
      </c>
      <c r="G91" s="1"/>
    </row>
    <row r="92" spans="1:7" ht="15.75" thickBot="1" x14ac:dyDescent="0.3">
      <c r="A92" s="1"/>
      <c r="B92" s="12" t="s">
        <v>33</v>
      </c>
      <c r="C92" s="23">
        <f>C91*F89</f>
        <v>0.99999999999999989</v>
      </c>
      <c r="D92" s="25">
        <f>(D91*F90)</f>
        <v>1</v>
      </c>
      <c r="E92" s="1"/>
      <c r="F92" s="35"/>
      <c r="G92" s="35"/>
    </row>
    <row r="93" spans="1:7" x14ac:dyDescent="0.25">
      <c r="A93" s="1"/>
      <c r="B93" s="56" t="s">
        <v>34</v>
      </c>
      <c r="C93" s="53">
        <f>SUM(C92:D92)</f>
        <v>2</v>
      </c>
      <c r="D93" s="1"/>
      <c r="E93" s="1"/>
      <c r="F93" s="35"/>
    </row>
    <row r="94" spans="1:7" x14ac:dyDescent="0.25">
      <c r="B94" s="12" t="s">
        <v>35</v>
      </c>
      <c r="C94" s="54">
        <f>((C93-2)/1)</f>
        <v>0</v>
      </c>
      <c r="D94" s="1"/>
      <c r="E94" s="1"/>
      <c r="F94" s="35"/>
    </row>
    <row r="95" spans="1:7" ht="15.75" thickBot="1" x14ac:dyDescent="0.3">
      <c r="B95" s="13" t="s">
        <v>36</v>
      </c>
      <c r="C95" s="55" t="e">
        <f>(C94/E14)</f>
        <v>#DIV/0!</v>
      </c>
      <c r="D95" s="1"/>
      <c r="E95" s="1"/>
      <c r="F95" s="35"/>
    </row>
  </sheetData>
  <conditionalFormatting sqref="C16">
    <cfRule type="iconSet" priority="7">
      <iconSet iconSet="3Symbols" reverse="1">
        <cfvo type="percent" val="0"/>
        <cfvo type="num" val="0.1"/>
        <cfvo type="num" val="0.1" gte="0"/>
      </iconSet>
    </cfRule>
  </conditionalFormatting>
  <conditionalFormatting sqref="C29">
    <cfRule type="iconSet" priority="10">
      <iconSet iconSet="3Symbols" reverse="1">
        <cfvo type="percent" val="0"/>
        <cfvo type="num" val="0.1"/>
        <cfvo type="num" val="0.1" gte="0"/>
      </iconSet>
    </cfRule>
  </conditionalFormatting>
  <conditionalFormatting sqref="C42">
    <cfRule type="iconSet" priority="9">
      <iconSet iconSet="3Symbols" reverse="1">
        <cfvo type="percent" val="0"/>
        <cfvo type="num" val="0.1"/>
        <cfvo type="num" val="0.1" gte="0"/>
      </iconSet>
    </cfRule>
  </conditionalFormatting>
  <conditionalFormatting sqref="C54">
    <cfRule type="iconSet" priority="8">
      <iconSet iconSet="3Symbols" reverse="1">
        <cfvo type="percent" val="0"/>
        <cfvo type="num" val="0.1"/>
        <cfvo type="num" val="0.1" gte="0"/>
      </iconSet>
    </cfRule>
  </conditionalFormatting>
  <conditionalFormatting sqref="C63">
    <cfRule type="iconSet" priority="6">
      <iconSet iconSet="3Symbols" reverse="1">
        <cfvo type="percent" val="0"/>
        <cfvo type="num" val="0.1"/>
        <cfvo type="num" val="0.1" gte="0"/>
      </iconSet>
    </cfRule>
  </conditionalFormatting>
  <conditionalFormatting sqref="C75">
    <cfRule type="iconSet" priority="5">
      <iconSet iconSet="3Symbols" reverse="1">
        <cfvo type="percent" val="0"/>
        <cfvo type="num" val="0.1"/>
        <cfvo type="num" val="0.1" gte="0"/>
      </iconSet>
    </cfRule>
  </conditionalFormatting>
  <conditionalFormatting sqref="C84">
    <cfRule type="iconSet" priority="4">
      <iconSet iconSet="3Symbols" reverse="1">
        <cfvo type="percent" val="0"/>
        <cfvo type="num" val="0.1"/>
        <cfvo type="num" val="0.1" gte="0"/>
      </iconSet>
    </cfRule>
  </conditionalFormatting>
  <conditionalFormatting sqref="C95">
    <cfRule type="iconSet" priority="3">
      <iconSet iconSet="3Symbols" reverse="1">
        <cfvo type="percent" val="0"/>
        <cfvo type="num" val="0.1"/>
        <cfvo type="num" val="0.1" gte="0"/>
      </iconSet>
    </cfRule>
  </conditionalFormatting>
  <conditionalFormatting sqref="L42">
    <cfRule type="iconSet" priority="1">
      <iconSet iconSet="3Symbols" reverse="1">
        <cfvo type="percent" val="0"/>
        <cfvo type="num" val="0.1"/>
        <cfvo type="num" val="0.1" gte="0"/>
      </iconSet>
    </cfRule>
  </conditionalFormatting>
  <pageMargins left="0.70866141732283472" right="0.70866141732283472" top="0.74803149606299213" bottom="0.74803149606299213" header="0.31496062992125984" footer="0.31496062992125984"/>
  <pageSetup paperSize="8" scale="9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5"/>
  <sheetViews>
    <sheetView workbookViewId="0">
      <selection activeCell="N14" sqref="J7:N14"/>
    </sheetView>
  </sheetViews>
  <sheetFormatPr defaultColWidth="9.28515625" defaultRowHeight="15" x14ac:dyDescent="0.25"/>
  <cols>
    <col min="2" max="2" width="20.28515625" bestFit="1" customWidth="1"/>
    <col min="3" max="3" width="18.85546875" bestFit="1" customWidth="1"/>
    <col min="4" max="4" width="16.42578125" bestFit="1" customWidth="1"/>
    <col min="5" max="5" width="18.85546875" bestFit="1" customWidth="1"/>
    <col min="6" max="6" width="17.85546875" bestFit="1" customWidth="1"/>
    <col min="7" max="7" width="20.28515625" bestFit="1" customWidth="1"/>
    <col min="8" max="9" width="14" bestFit="1" customWidth="1"/>
    <col min="10" max="13" width="5" bestFit="1" customWidth="1"/>
  </cols>
  <sheetData>
    <row r="2" spans="1:14" x14ac:dyDescent="0.25">
      <c r="C2" s="36" t="s">
        <v>38</v>
      </c>
      <c r="D2" s="36">
        <v>1</v>
      </c>
      <c r="E2" s="36">
        <v>2</v>
      </c>
      <c r="F2" s="36">
        <v>3</v>
      </c>
      <c r="G2" s="36">
        <v>4</v>
      </c>
      <c r="H2" s="36">
        <v>5</v>
      </c>
      <c r="I2" s="36">
        <v>6</v>
      </c>
      <c r="J2" s="36">
        <v>7</v>
      </c>
      <c r="K2" s="36">
        <v>8</v>
      </c>
      <c r="L2" s="36">
        <v>9</v>
      </c>
      <c r="M2" s="36">
        <v>10</v>
      </c>
    </row>
    <row r="3" spans="1:14" x14ac:dyDescent="0.25">
      <c r="C3" s="36"/>
      <c r="D3" s="36">
        <v>0</v>
      </c>
      <c r="E3" s="93">
        <v>0</v>
      </c>
      <c r="F3" s="36">
        <v>0.57999999999999996</v>
      </c>
      <c r="G3" s="36">
        <v>0.9</v>
      </c>
      <c r="H3" s="36">
        <v>1.1200000000000001</v>
      </c>
      <c r="I3" s="36">
        <v>1.24</v>
      </c>
      <c r="J3" s="36">
        <v>1.32</v>
      </c>
      <c r="K3" s="36">
        <v>1.41</v>
      </c>
      <c r="L3" s="36">
        <v>1.45</v>
      </c>
      <c r="M3" s="36">
        <v>1.49</v>
      </c>
    </row>
    <row r="5" spans="1:14" x14ac:dyDescent="0.25">
      <c r="B5" t="s">
        <v>0</v>
      </c>
    </row>
    <row r="6" spans="1:14" ht="15.75" thickBot="1" x14ac:dyDescent="0.3"/>
    <row r="7" spans="1:14" ht="15.75" thickBot="1" x14ac:dyDescent="0.3">
      <c r="B7" s="1"/>
      <c r="C7" s="20" t="s">
        <v>1</v>
      </c>
      <c r="D7" s="21" t="s">
        <v>2</v>
      </c>
      <c r="E7" s="21" t="s">
        <v>3</v>
      </c>
      <c r="F7" s="22" t="s">
        <v>4</v>
      </c>
      <c r="G7" s="14" t="s">
        <v>37</v>
      </c>
      <c r="H7" s="16" t="s">
        <v>31</v>
      </c>
      <c r="J7" s="35"/>
      <c r="K7" s="35"/>
      <c r="L7" s="35"/>
      <c r="M7" s="35"/>
      <c r="N7" s="35"/>
    </row>
    <row r="8" spans="1:14" x14ac:dyDescent="0.25">
      <c r="A8" s="1"/>
      <c r="B8" s="17" t="s">
        <v>1</v>
      </c>
      <c r="C8" s="60">
        <v>1</v>
      </c>
      <c r="D8" s="61">
        <v>4</v>
      </c>
      <c r="E8" s="61">
        <v>9</v>
      </c>
      <c r="F8" s="62">
        <v>4</v>
      </c>
      <c r="G8" s="63">
        <f>(C8*D8*E8*F8)^(1/4)</f>
        <v>3.4641016151377548</v>
      </c>
      <c r="H8" s="62">
        <f>(G8/G12)</f>
        <v>0.60500833783848607</v>
      </c>
      <c r="J8" s="84"/>
      <c r="K8" s="84"/>
      <c r="L8" s="84"/>
      <c r="M8" s="84"/>
      <c r="N8" s="35"/>
    </row>
    <row r="9" spans="1:14" x14ac:dyDescent="0.25">
      <c r="B9" s="18" t="s">
        <v>2</v>
      </c>
      <c r="C9" s="64">
        <f>(1/D8)</f>
        <v>0.25</v>
      </c>
      <c r="D9" s="65">
        <v>1</v>
      </c>
      <c r="E9" s="64">
        <v>4</v>
      </c>
      <c r="F9" s="66">
        <v>3</v>
      </c>
      <c r="G9" s="67">
        <f t="shared" ref="G9:G11" si="0">(C9*D9*E9*F9)^(1/4)</f>
        <v>1.3160740129524926</v>
      </c>
      <c r="H9" s="66">
        <f>(G9/G12)</f>
        <v>0.22985346260321821</v>
      </c>
      <c r="J9" s="84"/>
      <c r="K9" s="84"/>
      <c r="L9" s="84"/>
      <c r="M9" s="84"/>
      <c r="N9" s="35"/>
    </row>
    <row r="10" spans="1:14" x14ac:dyDescent="0.25">
      <c r="B10" s="18" t="s">
        <v>3</v>
      </c>
      <c r="C10" s="64">
        <f>(1/E8)</f>
        <v>0.1111111111111111</v>
      </c>
      <c r="D10" s="64">
        <f>(1/E9)</f>
        <v>0.25</v>
      </c>
      <c r="E10" s="65">
        <v>1</v>
      </c>
      <c r="F10" s="66">
        <v>1</v>
      </c>
      <c r="G10" s="67">
        <f t="shared" si="0"/>
        <v>0.40824829046386302</v>
      </c>
      <c r="H10" s="66">
        <f>(G10/G12)</f>
        <v>7.1300916393332525E-2</v>
      </c>
      <c r="J10" s="84"/>
      <c r="K10" s="84"/>
      <c r="L10" s="84"/>
      <c r="M10" s="84"/>
      <c r="N10" s="35"/>
    </row>
    <row r="11" spans="1:14" ht="15.75" thickBot="1" x14ac:dyDescent="0.3">
      <c r="B11" s="19" t="s">
        <v>4</v>
      </c>
      <c r="C11" s="68">
        <f>(1/F8)</f>
        <v>0.25</v>
      </c>
      <c r="D11" s="68">
        <f>(1/F9)</f>
        <v>0.33333333333333331</v>
      </c>
      <c r="E11" s="68">
        <f>(1/F10)</f>
        <v>1</v>
      </c>
      <c r="F11" s="69">
        <v>1</v>
      </c>
      <c r="G11" s="70">
        <f t="shared" si="0"/>
        <v>0.537284965911771</v>
      </c>
      <c r="H11" s="71">
        <f>(G11/G12)</f>
        <v>9.38372831649633E-2</v>
      </c>
      <c r="J11" s="84"/>
      <c r="K11" s="84"/>
      <c r="L11" s="84"/>
      <c r="M11" s="84"/>
      <c r="N11" s="35"/>
    </row>
    <row r="12" spans="1:14" ht="15.75" thickBot="1" x14ac:dyDescent="0.3">
      <c r="B12" s="46" t="s">
        <v>32</v>
      </c>
      <c r="C12" s="26">
        <f>SUM(C8:C11)</f>
        <v>1.6111111111111112</v>
      </c>
      <c r="D12" s="45">
        <f t="shared" ref="D12:F12" si="1">SUM(D8:D11)</f>
        <v>5.583333333333333</v>
      </c>
      <c r="E12" s="26">
        <f t="shared" si="1"/>
        <v>15</v>
      </c>
      <c r="F12" s="27">
        <f t="shared" si="1"/>
        <v>9</v>
      </c>
      <c r="G12" s="49">
        <f>SUM(G8:G11)</f>
        <v>5.725708884465881</v>
      </c>
      <c r="H12" s="50">
        <f>SUM(H8:H11)</f>
        <v>1</v>
      </c>
      <c r="J12" s="35"/>
      <c r="K12" s="35"/>
      <c r="L12" s="35"/>
      <c r="M12" s="35"/>
      <c r="N12" s="35"/>
    </row>
    <row r="13" spans="1:14" ht="15.75" thickBot="1" x14ac:dyDescent="0.3">
      <c r="B13" s="47" t="s">
        <v>33</v>
      </c>
      <c r="C13" s="2">
        <f>C12*H8</f>
        <v>0.9747356554064498</v>
      </c>
      <c r="D13" s="29">
        <f>(D12*H9)</f>
        <v>1.2833484995346349</v>
      </c>
      <c r="E13" s="7">
        <f>(E12*H10)</f>
        <v>1.0695137458999879</v>
      </c>
      <c r="F13" s="41">
        <f>(F12*H11)</f>
        <v>0.84453554848466972</v>
      </c>
      <c r="J13" s="35"/>
      <c r="K13" s="35"/>
      <c r="L13" s="35"/>
      <c r="M13" s="35"/>
      <c r="N13" s="35"/>
    </row>
    <row r="14" spans="1:14" x14ac:dyDescent="0.25">
      <c r="B14" s="44" t="s">
        <v>34</v>
      </c>
      <c r="C14" s="27">
        <f>SUM(C13:F13)</f>
        <v>4.1721334493257425</v>
      </c>
      <c r="D14" s="1"/>
      <c r="E14" s="1"/>
      <c r="F14" s="35"/>
      <c r="J14" s="35"/>
      <c r="K14" s="35"/>
      <c r="L14" s="35"/>
      <c r="M14" s="35"/>
      <c r="N14" s="35"/>
    </row>
    <row r="15" spans="1:14" x14ac:dyDescent="0.25">
      <c r="B15" s="18" t="s">
        <v>35</v>
      </c>
      <c r="C15" s="6">
        <f>((C14-4)/3)</f>
        <v>5.7377816441914163E-2</v>
      </c>
      <c r="D15" s="1"/>
      <c r="E15" s="1"/>
      <c r="F15" s="35"/>
    </row>
    <row r="16" spans="1:14" ht="15.75" thickBot="1" x14ac:dyDescent="0.3">
      <c r="B16" s="19" t="s">
        <v>36</v>
      </c>
      <c r="C16" s="25">
        <f>(C15/F3)</f>
        <v>9.8927269727438219E-2</v>
      </c>
      <c r="D16" s="1"/>
      <c r="E16" s="1"/>
      <c r="F16" s="35"/>
    </row>
    <row r="18" spans="1:9" x14ac:dyDescent="0.25">
      <c r="B18" t="s">
        <v>5</v>
      </c>
    </row>
    <row r="19" spans="1:9" ht="15.75" thickBot="1" x14ac:dyDescent="0.3"/>
    <row r="20" spans="1:9" ht="15.75" thickBot="1" x14ac:dyDescent="0.3">
      <c r="B20" s="10" t="s">
        <v>1</v>
      </c>
      <c r="C20" s="14" t="s">
        <v>6</v>
      </c>
      <c r="D20" s="15" t="s">
        <v>7</v>
      </c>
      <c r="E20" s="15" t="s">
        <v>8</v>
      </c>
      <c r="F20" s="37" t="s">
        <v>9</v>
      </c>
      <c r="G20" s="14" t="s">
        <v>37</v>
      </c>
      <c r="H20" s="16" t="s">
        <v>31</v>
      </c>
    </row>
    <row r="21" spans="1:9" x14ac:dyDescent="0.25">
      <c r="B21" s="11" t="s">
        <v>6</v>
      </c>
      <c r="C21" s="72">
        <v>1</v>
      </c>
      <c r="D21" s="61">
        <v>1</v>
      </c>
      <c r="E21" s="61">
        <v>2</v>
      </c>
      <c r="F21" s="62">
        <v>3</v>
      </c>
      <c r="G21" s="63">
        <f>(C21*D21*E21*F21)^(1/4)</f>
        <v>1.5650845800732873</v>
      </c>
      <c r="H21" s="62">
        <f>(G21/G25)</f>
        <v>0.36402350536132455</v>
      </c>
    </row>
    <row r="22" spans="1:9" x14ac:dyDescent="0.25">
      <c r="B22" s="12" t="s">
        <v>7</v>
      </c>
      <c r="C22" s="73">
        <f>(1/D21)</f>
        <v>1</v>
      </c>
      <c r="D22" s="65">
        <v>1</v>
      </c>
      <c r="E22" s="64">
        <v>1</v>
      </c>
      <c r="F22" s="66">
        <v>3</v>
      </c>
      <c r="G22" s="67">
        <f t="shared" ref="G22:G24" si="2">(C22*D22*E22*F22)^(1/4)</f>
        <v>1.3160740129524926</v>
      </c>
      <c r="H22" s="66">
        <f>(G22/G25)</f>
        <v>0.30610606072642921</v>
      </c>
    </row>
    <row r="23" spans="1:9" x14ac:dyDescent="0.25">
      <c r="B23" s="12" t="s">
        <v>8</v>
      </c>
      <c r="C23" s="73">
        <f>(1/E21)</f>
        <v>0.5</v>
      </c>
      <c r="D23" s="64">
        <f>(1/E22)</f>
        <v>1</v>
      </c>
      <c r="E23" s="65">
        <v>1</v>
      </c>
      <c r="F23" s="66">
        <v>1</v>
      </c>
      <c r="G23" s="67">
        <f t="shared" si="2"/>
        <v>0.8408964152537145</v>
      </c>
      <c r="H23" s="66">
        <f>(G23/G25)</f>
        <v>0.19558435666914264</v>
      </c>
    </row>
    <row r="24" spans="1:9" ht="15.75" thickBot="1" x14ac:dyDescent="0.3">
      <c r="B24" s="13" t="s">
        <v>9</v>
      </c>
      <c r="C24" s="74">
        <f>(1/F21)</f>
        <v>0.33333333333333331</v>
      </c>
      <c r="D24" s="68">
        <f>(1/F22)</f>
        <v>0.33333333333333331</v>
      </c>
      <c r="E24" s="68">
        <f>(1/F23)</f>
        <v>1</v>
      </c>
      <c r="F24" s="69">
        <v>1</v>
      </c>
      <c r="G24" s="70">
        <f t="shared" si="2"/>
        <v>0.57735026918962573</v>
      </c>
      <c r="H24" s="71">
        <f>(G24/G25)</f>
        <v>0.13428607724310365</v>
      </c>
    </row>
    <row r="25" spans="1:9" ht="15.75" thickBot="1" x14ac:dyDescent="0.3">
      <c r="A25" s="1"/>
      <c r="B25" s="11" t="s">
        <v>32</v>
      </c>
      <c r="C25" s="75">
        <f>SUM(C21:C24)</f>
        <v>2.8333333333333335</v>
      </c>
      <c r="D25" s="75">
        <f t="shared" ref="D25:F25" si="3">SUM(D21:D24)</f>
        <v>3.3333333333333335</v>
      </c>
      <c r="E25" s="76">
        <f t="shared" si="3"/>
        <v>5</v>
      </c>
      <c r="F25" s="77">
        <f t="shared" si="3"/>
        <v>8</v>
      </c>
      <c r="G25" s="78">
        <f>SUM(G21:G24)</f>
        <v>4.2994052774691198</v>
      </c>
      <c r="H25" s="79">
        <f>SUM(H21:H24)</f>
        <v>1</v>
      </c>
    </row>
    <row r="26" spans="1:9" ht="15.75" thickBot="1" x14ac:dyDescent="0.3">
      <c r="A26" s="1"/>
      <c r="B26" s="12" t="s">
        <v>33</v>
      </c>
      <c r="C26" s="73">
        <f>C25*H21</f>
        <v>1.0313999318570863</v>
      </c>
      <c r="D26" s="74">
        <f>(D25*H22)</f>
        <v>1.0203535357547642</v>
      </c>
      <c r="E26" s="68">
        <f>(E25*H23)</f>
        <v>0.97792178334571322</v>
      </c>
      <c r="F26" s="80">
        <f>(F25*H24)</f>
        <v>1.0742886179448292</v>
      </c>
      <c r="G26" s="81"/>
      <c r="H26" s="81"/>
    </row>
    <row r="27" spans="1:9" x14ac:dyDescent="0.25">
      <c r="A27" s="1"/>
      <c r="B27" s="56" t="s">
        <v>34</v>
      </c>
      <c r="C27" s="82">
        <f>SUM(C26:F26)</f>
        <v>4.1039638689023921</v>
      </c>
      <c r="D27" s="83"/>
      <c r="E27" s="83"/>
      <c r="F27" s="84"/>
      <c r="G27" s="81"/>
      <c r="H27" s="81"/>
    </row>
    <row r="28" spans="1:9" x14ac:dyDescent="0.25">
      <c r="B28" s="12" t="s">
        <v>35</v>
      </c>
      <c r="C28" s="85">
        <f>((C27-4)/3)</f>
        <v>3.4654622967464022E-2</v>
      </c>
      <c r="D28" s="83"/>
      <c r="E28" s="83"/>
      <c r="F28" s="84"/>
      <c r="G28" s="81"/>
      <c r="H28" s="81"/>
    </row>
    <row r="29" spans="1:9" ht="15.75" thickBot="1" x14ac:dyDescent="0.3">
      <c r="B29" s="13" t="s">
        <v>36</v>
      </c>
      <c r="C29" s="86">
        <f>(C28/F3)</f>
        <v>5.974934994390349E-2</v>
      </c>
      <c r="D29" s="83"/>
      <c r="E29" s="83"/>
      <c r="F29" s="84"/>
      <c r="G29" s="81"/>
      <c r="H29" s="81"/>
    </row>
    <row r="30" spans="1:9" x14ac:dyDescent="0.25">
      <c r="B30" s="35"/>
      <c r="C30" s="1"/>
      <c r="D30" s="1"/>
      <c r="E30" s="1"/>
      <c r="F30" s="35"/>
    </row>
    <row r="31" spans="1:9" ht="15.75" thickBot="1" x14ac:dyDescent="0.3"/>
    <row r="32" spans="1:9" ht="15.75" thickBot="1" x14ac:dyDescent="0.3">
      <c r="B32" s="10" t="s">
        <v>2</v>
      </c>
      <c r="C32" s="20" t="s">
        <v>10</v>
      </c>
      <c r="D32" s="21" t="s">
        <v>11</v>
      </c>
      <c r="E32" s="21" t="s">
        <v>12</v>
      </c>
      <c r="F32" s="21" t="s">
        <v>13</v>
      </c>
      <c r="G32" s="22" t="s">
        <v>14</v>
      </c>
      <c r="H32" s="14" t="s">
        <v>39</v>
      </c>
      <c r="I32" s="16" t="s">
        <v>31</v>
      </c>
    </row>
    <row r="33" spans="1:18" x14ac:dyDescent="0.25">
      <c r="B33" s="11" t="s">
        <v>10</v>
      </c>
      <c r="C33" s="87">
        <v>1</v>
      </c>
      <c r="D33" s="76">
        <v>7</v>
      </c>
      <c r="E33" s="76">
        <v>5</v>
      </c>
      <c r="F33" s="76">
        <v>7</v>
      </c>
      <c r="G33" s="77">
        <v>9</v>
      </c>
      <c r="H33" s="63">
        <f>(C33*D33*E33*F33*G33)^(1/5)</f>
        <v>4.6631750511399437</v>
      </c>
      <c r="I33" s="62">
        <f>(H33/H38)</f>
        <v>0.59539635227541032</v>
      </c>
    </row>
    <row r="34" spans="1:18" x14ac:dyDescent="0.25">
      <c r="B34" s="12" t="s">
        <v>11</v>
      </c>
      <c r="C34" s="73">
        <f>(1/D33)</f>
        <v>0.14285714285714285</v>
      </c>
      <c r="D34" s="65">
        <v>1</v>
      </c>
      <c r="E34" s="64">
        <v>1</v>
      </c>
      <c r="F34" s="64">
        <v>3</v>
      </c>
      <c r="G34" s="66">
        <v>3</v>
      </c>
      <c r="H34" s="67">
        <f t="shared" ref="H34:H37" si="4">(C34*D34*E34*F34*G34)^(1/5)</f>
        <v>1.0515474967972804</v>
      </c>
      <c r="I34" s="66">
        <f>(H34/H38)</f>
        <v>0.13426207186547465</v>
      </c>
    </row>
    <row r="35" spans="1:18" x14ac:dyDescent="0.25">
      <c r="B35" s="12" t="s">
        <v>12</v>
      </c>
      <c r="C35" s="73">
        <f>(1/E33)</f>
        <v>0.2</v>
      </c>
      <c r="D35" s="64">
        <f>(1/E34)</f>
        <v>1</v>
      </c>
      <c r="E35" s="65">
        <v>1</v>
      </c>
      <c r="F35" s="64">
        <v>7</v>
      </c>
      <c r="G35" s="66">
        <v>3</v>
      </c>
      <c r="H35" s="67">
        <f t="shared" si="4"/>
        <v>1.3324467383744967</v>
      </c>
      <c r="I35" s="66">
        <f>(H35/H38)</f>
        <v>0.17012741724879227</v>
      </c>
    </row>
    <row r="36" spans="1:18" x14ac:dyDescent="0.25">
      <c r="B36" s="12" t="s">
        <v>13</v>
      </c>
      <c r="C36" s="73">
        <f>(1/F33)</f>
        <v>0.14285714285714285</v>
      </c>
      <c r="D36" s="64">
        <f>(1/F34)</f>
        <v>0.33333333333333331</v>
      </c>
      <c r="E36" s="64">
        <f>(1/F35)</f>
        <v>0.14285714285714285</v>
      </c>
      <c r="F36" s="65">
        <v>1</v>
      </c>
      <c r="G36" s="66">
        <v>2</v>
      </c>
      <c r="H36" s="67">
        <f t="shared" si="4"/>
        <v>0.42339188732624933</v>
      </c>
      <c r="I36" s="66">
        <f>(H36/H38)</f>
        <v>5.4058872449025117E-2</v>
      </c>
    </row>
    <row r="37" spans="1:18" ht="15.75" thickBot="1" x14ac:dyDescent="0.3">
      <c r="B37" s="13" t="s">
        <v>14</v>
      </c>
      <c r="C37" s="88">
        <f>(1/G33)</f>
        <v>0.1111111111111111</v>
      </c>
      <c r="D37" s="89">
        <f>(1/G34)</f>
        <v>0.33333333333333331</v>
      </c>
      <c r="E37" s="68">
        <f>(1/G35)</f>
        <v>0.33333333333333331</v>
      </c>
      <c r="F37" s="68">
        <f>(1/G36)</f>
        <v>0.5</v>
      </c>
      <c r="G37" s="65">
        <v>1</v>
      </c>
      <c r="H37" s="70">
        <f t="shared" si="4"/>
        <v>0.36149059039923281</v>
      </c>
      <c r="I37" s="80">
        <f>(H37/H38)</f>
        <v>4.6155286161297604E-2</v>
      </c>
    </row>
    <row r="38" spans="1:18" ht="15.75" thickBot="1" x14ac:dyDescent="0.3">
      <c r="A38" s="1"/>
      <c r="B38" s="11" t="s">
        <v>32</v>
      </c>
      <c r="C38" s="75">
        <f>SUM(C33:C37)</f>
        <v>1.5968253968253967</v>
      </c>
      <c r="D38" s="76">
        <f t="shared" ref="D38:G38" si="5">SUM(D33:D37)</f>
        <v>9.6666666666666679</v>
      </c>
      <c r="E38" s="76">
        <f t="shared" si="5"/>
        <v>7.4761904761904763</v>
      </c>
      <c r="F38" s="76">
        <f t="shared" si="5"/>
        <v>18.5</v>
      </c>
      <c r="G38" s="90">
        <f t="shared" si="5"/>
        <v>18</v>
      </c>
      <c r="H38" s="91">
        <f>SUM(H33:H37)</f>
        <v>7.8320517640372032</v>
      </c>
      <c r="I38" s="92">
        <f>SUM(I33:I37)</f>
        <v>1</v>
      </c>
    </row>
    <row r="39" spans="1:18" ht="15.75" thickBot="1" x14ac:dyDescent="0.3">
      <c r="A39" s="1"/>
      <c r="B39" s="12" t="s">
        <v>33</v>
      </c>
      <c r="C39" s="73">
        <f>C38*I33</f>
        <v>0.95074401649057583</v>
      </c>
      <c r="D39" s="74">
        <f>(D38*I34)</f>
        <v>1.2978666946995885</v>
      </c>
      <c r="E39" s="68">
        <f>(E38*I35)</f>
        <v>1.271904976574304</v>
      </c>
      <c r="F39" s="80">
        <f>(F38*I36)</f>
        <v>1.0000891403069647</v>
      </c>
      <c r="G39" s="80">
        <f>(G38*I37)</f>
        <v>0.83079515090335687</v>
      </c>
      <c r="H39" s="81"/>
      <c r="I39" s="81"/>
    </row>
    <row r="40" spans="1:18" x14ac:dyDescent="0.25">
      <c r="A40" s="1"/>
      <c r="B40" s="56" t="s">
        <v>34</v>
      </c>
      <c r="C40" s="82">
        <f>SUM(C39:G39)</f>
        <v>5.351399978974789</v>
      </c>
      <c r="D40" s="83"/>
      <c r="E40" s="83"/>
      <c r="F40" s="84"/>
      <c r="G40" s="81"/>
      <c r="H40" s="81"/>
      <c r="I40" s="81"/>
    </row>
    <row r="41" spans="1:18" x14ac:dyDescent="0.25">
      <c r="B41" s="12" t="s">
        <v>35</v>
      </c>
      <c r="C41" s="85">
        <f>((C40-5)/4)</f>
        <v>8.7849994743697257E-2</v>
      </c>
      <c r="D41" s="83"/>
      <c r="E41" s="83"/>
      <c r="F41" s="84"/>
      <c r="G41" s="81"/>
      <c r="H41" s="81"/>
      <c r="I41" s="81"/>
    </row>
    <row r="42" spans="1:18" ht="15.75" thickBot="1" x14ac:dyDescent="0.3">
      <c r="B42" s="13" t="s">
        <v>36</v>
      </c>
      <c r="C42" s="86">
        <f>(C41/G3)</f>
        <v>9.7611105270774726E-2</v>
      </c>
      <c r="D42" s="83"/>
      <c r="E42" s="83"/>
      <c r="F42" s="84"/>
      <c r="G42" s="81"/>
      <c r="H42" s="81"/>
      <c r="I42" s="81"/>
    </row>
    <row r="43" spans="1:18" ht="15.75" thickBot="1" x14ac:dyDescent="0.3">
      <c r="K43" s="35"/>
      <c r="L43" s="35"/>
      <c r="M43" s="35"/>
      <c r="N43" s="35"/>
      <c r="O43" s="35"/>
      <c r="P43" s="35"/>
      <c r="Q43" s="35"/>
      <c r="R43" s="35"/>
    </row>
    <row r="44" spans="1:18" ht="15.75" thickBot="1" x14ac:dyDescent="0.3">
      <c r="B44" s="10" t="s">
        <v>3</v>
      </c>
      <c r="C44" s="20" t="s">
        <v>15</v>
      </c>
      <c r="D44" s="21" t="s">
        <v>16</v>
      </c>
      <c r="E44" s="21" t="s">
        <v>17</v>
      </c>
      <c r="F44" s="21" t="s">
        <v>18</v>
      </c>
      <c r="G44" s="22" t="s">
        <v>19</v>
      </c>
      <c r="H44" s="17" t="s">
        <v>39</v>
      </c>
      <c r="I44" s="40" t="s">
        <v>31</v>
      </c>
      <c r="K44" s="35"/>
      <c r="L44" s="35"/>
      <c r="M44" s="35"/>
      <c r="N44" s="35"/>
      <c r="O44" s="35"/>
      <c r="P44" s="35"/>
      <c r="Q44" s="35"/>
      <c r="R44" s="35"/>
    </row>
    <row r="45" spans="1:18" x14ac:dyDescent="0.25">
      <c r="B45" s="11" t="s">
        <v>15</v>
      </c>
      <c r="C45" s="87">
        <v>1</v>
      </c>
      <c r="D45" s="76">
        <f>(1/3)</f>
        <v>0.33333333333333331</v>
      </c>
      <c r="E45" s="76">
        <f>(1/3)</f>
        <v>0.33333333333333331</v>
      </c>
      <c r="F45" s="76">
        <v>1</v>
      </c>
      <c r="G45" s="77">
        <v>5</v>
      </c>
      <c r="H45" s="8">
        <f>(C45*D45*E45*F45*G45)^(1/5)</f>
        <v>0.88908953613219999</v>
      </c>
      <c r="I45" s="6">
        <f>(H45/H50)</f>
        <v>0.1404974603514928</v>
      </c>
      <c r="K45" s="84"/>
      <c r="L45" s="84"/>
      <c r="M45" s="84"/>
      <c r="N45" s="84"/>
      <c r="O45" s="84"/>
      <c r="P45" s="35"/>
      <c r="Q45" s="35"/>
      <c r="R45" s="35"/>
    </row>
    <row r="46" spans="1:18" x14ac:dyDescent="0.25">
      <c r="B46" s="12" t="s">
        <v>16</v>
      </c>
      <c r="C46" s="73">
        <f>(1/D45)</f>
        <v>3</v>
      </c>
      <c r="D46" s="65">
        <v>1</v>
      </c>
      <c r="E46" s="64">
        <v>1</v>
      </c>
      <c r="F46" s="64">
        <v>5</v>
      </c>
      <c r="G46" s="66">
        <v>4</v>
      </c>
      <c r="H46" s="8">
        <f t="shared" ref="H46:H49" si="6">(C46*D46*E46*F46*G46)^(1/5)</f>
        <v>2.2679331552660544</v>
      </c>
      <c r="I46" s="6">
        <f>(H46/H50)</f>
        <v>0.35838780641598916</v>
      </c>
      <c r="K46" s="84"/>
      <c r="L46" s="84"/>
      <c r="M46" s="84"/>
      <c r="N46" s="84"/>
      <c r="O46" s="84"/>
      <c r="P46" s="35"/>
      <c r="Q46" s="35"/>
      <c r="R46" s="35"/>
    </row>
    <row r="47" spans="1:18" x14ac:dyDescent="0.25">
      <c r="B47" s="12" t="s">
        <v>17</v>
      </c>
      <c r="C47" s="73">
        <f>(1/E45)</f>
        <v>3</v>
      </c>
      <c r="D47" s="64">
        <f>(1/E46)</f>
        <v>1</v>
      </c>
      <c r="E47" s="65">
        <v>1</v>
      </c>
      <c r="F47" s="64">
        <v>3</v>
      </c>
      <c r="G47" s="66">
        <v>4</v>
      </c>
      <c r="H47" s="8">
        <f t="shared" si="6"/>
        <v>2.0476725110792193</v>
      </c>
      <c r="I47" s="6">
        <f>(H47/H50)</f>
        <v>0.32358134445012399</v>
      </c>
      <c r="K47" s="84"/>
      <c r="L47" s="84"/>
      <c r="M47" s="84"/>
      <c r="N47" s="84"/>
      <c r="O47" s="84"/>
      <c r="P47" s="35"/>
      <c r="Q47" s="35"/>
      <c r="R47" s="35"/>
    </row>
    <row r="48" spans="1:18" x14ac:dyDescent="0.25">
      <c r="B48" s="12" t="s">
        <v>18</v>
      </c>
      <c r="C48" s="73">
        <f>(1/F45)</f>
        <v>1</v>
      </c>
      <c r="D48" s="64">
        <f>(1/F46)</f>
        <v>0.2</v>
      </c>
      <c r="E48" s="64">
        <f>(1/F47)</f>
        <v>0.33333333333333331</v>
      </c>
      <c r="F48" s="65">
        <v>1</v>
      </c>
      <c r="G48" s="66">
        <v>6</v>
      </c>
      <c r="H48" s="8">
        <f t="shared" si="6"/>
        <v>0.83255320740187311</v>
      </c>
      <c r="I48" s="6">
        <f>(H48/H50)</f>
        <v>0.13156336509854072</v>
      </c>
      <c r="K48" s="84"/>
      <c r="L48" s="84"/>
      <c r="M48" s="84"/>
      <c r="N48" s="84"/>
      <c r="O48" s="84"/>
      <c r="P48" s="35"/>
      <c r="Q48" s="35"/>
      <c r="R48" s="35"/>
    </row>
    <row r="49" spans="1:18" ht="15.75" thickBot="1" x14ac:dyDescent="0.3">
      <c r="B49" s="13" t="s">
        <v>19</v>
      </c>
      <c r="C49" s="88">
        <f>(1/G45)</f>
        <v>0.2</v>
      </c>
      <c r="D49" s="89">
        <f>(1/G46)</f>
        <v>0.25</v>
      </c>
      <c r="E49" s="68">
        <f>(1/G47)</f>
        <v>0.25</v>
      </c>
      <c r="F49" s="68">
        <f>(1/G48)</f>
        <v>0.16666666666666666</v>
      </c>
      <c r="G49" s="65">
        <v>1</v>
      </c>
      <c r="H49" s="9">
        <f t="shared" si="6"/>
        <v>0.29090537957634399</v>
      </c>
      <c r="I49" s="41">
        <f>(H49/H50)</f>
        <v>4.5970023683853278E-2</v>
      </c>
      <c r="K49" s="84"/>
      <c r="L49" s="84"/>
      <c r="M49" s="84"/>
      <c r="N49" s="84"/>
      <c r="O49" s="84"/>
      <c r="P49" s="35"/>
      <c r="Q49" s="35"/>
      <c r="R49" s="35"/>
    </row>
    <row r="50" spans="1:18" ht="15.75" thickBot="1" x14ac:dyDescent="0.3">
      <c r="A50" s="1"/>
      <c r="B50" s="11" t="s">
        <v>32</v>
      </c>
      <c r="C50" s="45">
        <f>SUM(C45:C49)</f>
        <v>8.1999999999999993</v>
      </c>
      <c r="D50" s="26">
        <f t="shared" ref="D50:G50" si="7">SUM(D45:D49)</f>
        <v>2.7833333333333332</v>
      </c>
      <c r="E50" s="26">
        <f t="shared" si="7"/>
        <v>2.9166666666666665</v>
      </c>
      <c r="F50" s="26">
        <f t="shared" si="7"/>
        <v>10.166666666666666</v>
      </c>
      <c r="G50" s="48">
        <f t="shared" si="7"/>
        <v>20</v>
      </c>
      <c r="H50" s="51">
        <f>SUM(H45:H49)</f>
        <v>6.3281537894556914</v>
      </c>
      <c r="I50" s="52">
        <f>SUM(I45:I49)</f>
        <v>1</v>
      </c>
      <c r="K50" s="35"/>
      <c r="L50" s="35"/>
      <c r="M50" s="35"/>
      <c r="N50" s="35"/>
      <c r="O50" s="35"/>
      <c r="P50" s="35"/>
      <c r="Q50" s="35"/>
      <c r="R50" s="35"/>
    </row>
    <row r="51" spans="1:18" ht="15.75" thickBot="1" x14ac:dyDescent="0.3">
      <c r="A51" s="1"/>
      <c r="B51" s="12" t="s">
        <v>33</v>
      </c>
      <c r="C51" s="23">
        <f>C50*I45</f>
        <v>1.1520791748822408</v>
      </c>
      <c r="D51" s="29">
        <f>(D50*I46)</f>
        <v>0.99751272785783651</v>
      </c>
      <c r="E51" s="7">
        <f>(E50*I47)</f>
        <v>0.94377892131286156</v>
      </c>
      <c r="F51" s="57">
        <f>(F50*I48)</f>
        <v>1.3375608785018305</v>
      </c>
      <c r="G51" s="41">
        <f>(G50*I49)</f>
        <v>0.91940047367706557</v>
      </c>
      <c r="K51" s="35"/>
      <c r="L51" s="35"/>
      <c r="M51" s="35"/>
      <c r="N51" s="35"/>
      <c r="O51" s="35"/>
      <c r="P51" s="35"/>
      <c r="Q51" s="35"/>
      <c r="R51" s="35"/>
    </row>
    <row r="52" spans="1:18" x14ac:dyDescent="0.25">
      <c r="A52" s="1"/>
      <c r="B52" s="56" t="s">
        <v>34</v>
      </c>
      <c r="C52" s="53">
        <f>SUM(C51:G51)</f>
        <v>5.3503321762318343</v>
      </c>
      <c r="D52" s="1"/>
      <c r="E52" s="1"/>
      <c r="F52" s="35"/>
      <c r="K52" s="35"/>
      <c r="L52" s="35"/>
      <c r="M52" s="35"/>
      <c r="N52" s="35"/>
      <c r="O52" s="35"/>
      <c r="P52" s="35"/>
      <c r="Q52" s="35"/>
      <c r="R52" s="35"/>
    </row>
    <row r="53" spans="1:18" x14ac:dyDescent="0.25">
      <c r="B53" s="12" t="s">
        <v>35</v>
      </c>
      <c r="C53" s="54">
        <f>((C52-5)/4)</f>
        <v>8.7583044057958581E-2</v>
      </c>
      <c r="D53" s="1"/>
      <c r="E53" s="1"/>
      <c r="F53" s="35"/>
      <c r="K53" s="35"/>
      <c r="L53" s="35"/>
      <c r="M53" s="35"/>
      <c r="N53" s="35"/>
      <c r="O53" s="35"/>
      <c r="P53" s="35"/>
      <c r="Q53" s="35"/>
      <c r="R53" s="35"/>
    </row>
    <row r="54" spans="1:18" ht="15.75" thickBot="1" x14ac:dyDescent="0.3">
      <c r="B54" s="13" t="s">
        <v>36</v>
      </c>
      <c r="C54" s="55">
        <f>(C53/G3)</f>
        <v>9.7314493397731752E-2</v>
      </c>
      <c r="D54" s="1"/>
      <c r="E54" s="1"/>
      <c r="F54" s="35"/>
      <c r="K54" s="35"/>
      <c r="L54" s="35"/>
      <c r="M54" s="35"/>
      <c r="N54" s="35"/>
      <c r="O54" s="35"/>
      <c r="P54" s="35"/>
      <c r="Q54" s="35"/>
      <c r="R54" s="35"/>
    </row>
    <row r="55" spans="1:18" ht="15.75" thickBot="1" x14ac:dyDescent="0.3">
      <c r="K55" s="35"/>
      <c r="L55" s="35"/>
      <c r="M55" s="35"/>
      <c r="N55" s="35"/>
      <c r="O55" s="35"/>
      <c r="P55" s="35"/>
      <c r="Q55" s="35"/>
      <c r="R55" s="35"/>
    </row>
    <row r="56" spans="1:18" ht="15.75" thickBot="1" x14ac:dyDescent="0.3">
      <c r="B56" s="10" t="s">
        <v>4</v>
      </c>
      <c r="C56" s="20" t="s">
        <v>20</v>
      </c>
      <c r="D56" s="22" t="s">
        <v>21</v>
      </c>
      <c r="E56" s="14" t="s">
        <v>40</v>
      </c>
      <c r="F56" s="16" t="s">
        <v>31</v>
      </c>
      <c r="K56" s="35"/>
      <c r="L56" s="35"/>
      <c r="M56" s="35"/>
      <c r="N56" s="35"/>
      <c r="O56" s="35"/>
      <c r="P56" s="35"/>
      <c r="Q56" s="35"/>
      <c r="R56" s="35"/>
    </row>
    <row r="57" spans="1:18" x14ac:dyDescent="0.25">
      <c r="B57" s="11" t="s">
        <v>20</v>
      </c>
      <c r="C57" s="28">
        <v>1</v>
      </c>
      <c r="D57" s="58">
        <f>(1/7)</f>
        <v>0.14285714285714285</v>
      </c>
      <c r="E57" s="43">
        <f>((C57*D57)^(1/2))</f>
        <v>0.3779644730092272</v>
      </c>
      <c r="F57" s="5">
        <f>(E57/E59)</f>
        <v>0.12499999999999999</v>
      </c>
    </row>
    <row r="58" spans="1:18" ht="15.75" thickBot="1" x14ac:dyDescent="0.3">
      <c r="B58" s="13" t="s">
        <v>21</v>
      </c>
      <c r="C58" s="29">
        <f>(1/D57)</f>
        <v>7</v>
      </c>
      <c r="D58" s="39">
        <v>1</v>
      </c>
      <c r="E58" s="9">
        <f>((C58*D58)^(1/2))</f>
        <v>2.6457513110645907</v>
      </c>
      <c r="F58" s="25">
        <f>(E58/E59)</f>
        <v>0.875</v>
      </c>
    </row>
    <row r="59" spans="1:18" ht="15.75" thickBot="1" x14ac:dyDescent="0.3">
      <c r="A59" s="1"/>
      <c r="B59" s="11" t="s">
        <v>32</v>
      </c>
      <c r="C59" s="45">
        <f>SUM(C54:C58)</f>
        <v>8.0973144933977323</v>
      </c>
      <c r="D59" s="48">
        <f t="shared" ref="D59" si="8">SUM(D54:D58)</f>
        <v>1.1428571428571428</v>
      </c>
      <c r="E59" s="59">
        <f>SUM(E57:E58)</f>
        <v>3.023715784073818</v>
      </c>
      <c r="F59" s="50">
        <f>SUM(F57:F58)</f>
        <v>1</v>
      </c>
      <c r="G59" s="1"/>
    </row>
    <row r="60" spans="1:18" ht="15.75" thickBot="1" x14ac:dyDescent="0.3">
      <c r="A60" s="1"/>
      <c r="B60" s="12" t="s">
        <v>33</v>
      </c>
      <c r="C60" s="23">
        <f>C59*F57</f>
        <v>1.0121643116747163</v>
      </c>
      <c r="D60" s="25">
        <f>(D59*F58)</f>
        <v>1</v>
      </c>
      <c r="E60" s="1"/>
      <c r="F60" s="35"/>
      <c r="G60" s="35"/>
    </row>
    <row r="61" spans="1:18" x14ac:dyDescent="0.25">
      <c r="A61" s="1"/>
      <c r="B61" s="56" t="s">
        <v>34</v>
      </c>
      <c r="C61" s="53">
        <f>SUM(C60:D60)</f>
        <v>2.0121643116747165</v>
      </c>
      <c r="D61" s="1"/>
      <c r="E61" s="1"/>
      <c r="F61" s="35"/>
    </row>
    <row r="62" spans="1:18" x14ac:dyDescent="0.25">
      <c r="B62" s="12" t="s">
        <v>35</v>
      </c>
      <c r="C62" s="54">
        <f>((C61-2)/1)</f>
        <v>1.2164311674716544E-2</v>
      </c>
      <c r="D62" s="1"/>
      <c r="E62" s="1"/>
      <c r="F62" s="35"/>
    </row>
    <row r="63" spans="1:18" ht="15.75" thickBot="1" x14ac:dyDescent="0.3">
      <c r="B63" s="13" t="s">
        <v>36</v>
      </c>
      <c r="C63" s="55" t="e">
        <f>(C62/E3)</f>
        <v>#DIV/0!</v>
      </c>
      <c r="D63" s="1"/>
      <c r="E63" s="1"/>
      <c r="F63" s="35"/>
    </row>
    <row r="65" spans="1:7" x14ac:dyDescent="0.25">
      <c r="B65" t="s">
        <v>22</v>
      </c>
    </row>
    <row r="66" spans="1:7" ht="15.75" thickBot="1" x14ac:dyDescent="0.3"/>
    <row r="67" spans="1:7" ht="45.75" thickBot="1" x14ac:dyDescent="0.3">
      <c r="B67" s="10" t="s">
        <v>13</v>
      </c>
      <c r="C67" s="20" t="s">
        <v>23</v>
      </c>
      <c r="D67" s="30" t="s">
        <v>24</v>
      </c>
      <c r="E67" s="31" t="s">
        <v>25</v>
      </c>
      <c r="F67" s="14" t="s">
        <v>41</v>
      </c>
      <c r="G67" s="16" t="s">
        <v>31</v>
      </c>
    </row>
    <row r="68" spans="1:7" x14ac:dyDescent="0.25">
      <c r="B68" s="11" t="s">
        <v>23</v>
      </c>
      <c r="C68" s="28">
        <v>1</v>
      </c>
      <c r="D68" s="4">
        <v>7</v>
      </c>
      <c r="E68" s="58">
        <v>7</v>
      </c>
      <c r="F68" s="43">
        <f>((C68*D68*E68)^(1/3))</f>
        <v>3.6593057100229709</v>
      </c>
      <c r="G68" s="5">
        <f>(F68/F71)</f>
        <v>0.773171259846964</v>
      </c>
    </row>
    <row r="69" spans="1:7" ht="30" x14ac:dyDescent="0.25">
      <c r="B69" s="32" t="s">
        <v>24</v>
      </c>
      <c r="C69" s="23">
        <f>(1/D68)</f>
        <v>0.14285714285714285</v>
      </c>
      <c r="D69" s="3">
        <v>1</v>
      </c>
      <c r="E69" s="38">
        <v>2</v>
      </c>
      <c r="F69" s="8">
        <f t="shared" ref="F69:F70" si="9">((C69*D69*E69)^(1/3))</f>
        <v>0.6586337560083495</v>
      </c>
      <c r="G69" s="6">
        <f>(F69/F71)</f>
        <v>0.13916210649356126</v>
      </c>
    </row>
    <row r="70" spans="1:7" ht="30.75" thickBot="1" x14ac:dyDescent="0.3">
      <c r="B70" s="33" t="s">
        <v>25</v>
      </c>
      <c r="C70" s="29">
        <f>(1/E68)</f>
        <v>0.14285714285714285</v>
      </c>
      <c r="D70" s="7">
        <f>(1/E69)</f>
        <v>0.5</v>
      </c>
      <c r="E70" s="39">
        <v>1</v>
      </c>
      <c r="F70" s="9">
        <f t="shared" si="9"/>
        <v>0.41491326668312167</v>
      </c>
      <c r="G70" s="25">
        <f>(F70/F71)</f>
        <v>8.7666633659474913E-2</v>
      </c>
    </row>
    <row r="71" spans="1:7" ht="15.75" thickBot="1" x14ac:dyDescent="0.3">
      <c r="A71" s="1"/>
      <c r="B71" s="11" t="s">
        <v>32</v>
      </c>
      <c r="C71" s="45">
        <f>SUM(C68:C70)</f>
        <v>1.2857142857142856</v>
      </c>
      <c r="D71" s="48">
        <f>SUM(D68:D70)</f>
        <v>8.5</v>
      </c>
      <c r="E71" s="48">
        <f>SUM(E68:E70)</f>
        <v>10</v>
      </c>
      <c r="F71" s="59">
        <f>SUM(F68:F70)</f>
        <v>4.7328527327144414</v>
      </c>
      <c r="G71" s="50">
        <f>SUM(G68:G70)</f>
        <v>1.0000000000000002</v>
      </c>
    </row>
    <row r="72" spans="1:7" ht="15.75" thickBot="1" x14ac:dyDescent="0.3">
      <c r="A72" s="1"/>
      <c r="B72" s="12" t="s">
        <v>33</v>
      </c>
      <c r="C72" s="23">
        <f>C71*G68</f>
        <v>0.9940773340889536</v>
      </c>
      <c r="D72" s="7">
        <f>(D71*G69)</f>
        <v>1.1828779051952707</v>
      </c>
      <c r="E72" s="55">
        <f>(E71*G70)</f>
        <v>0.87666633659474913</v>
      </c>
      <c r="F72" s="35"/>
      <c r="G72" s="35"/>
    </row>
    <row r="73" spans="1:7" x14ac:dyDescent="0.25">
      <c r="A73" s="1"/>
      <c r="B73" s="56" t="s">
        <v>34</v>
      </c>
      <c r="C73" s="53">
        <f>SUM(C72:E72)</f>
        <v>3.0536215758789735</v>
      </c>
      <c r="D73" s="1"/>
      <c r="E73" s="1"/>
      <c r="F73" s="35"/>
    </row>
    <row r="74" spans="1:7" x14ac:dyDescent="0.25">
      <c r="B74" s="12" t="s">
        <v>35</v>
      </c>
      <c r="C74" s="54">
        <f>((C73-3)/2)</f>
        <v>2.6810787939486769E-2</v>
      </c>
      <c r="D74" s="1"/>
      <c r="E74" s="1"/>
      <c r="F74" s="35"/>
    </row>
    <row r="75" spans="1:7" ht="15.75" thickBot="1" x14ac:dyDescent="0.3">
      <c r="B75" s="13" t="s">
        <v>36</v>
      </c>
      <c r="C75" s="55">
        <f>(C74/F3)</f>
        <v>4.6225496447390983E-2</v>
      </c>
      <c r="D75" s="1"/>
      <c r="E75" s="1"/>
      <c r="F75" s="35"/>
    </row>
    <row r="76" spans="1:7" ht="15.75" thickBot="1" x14ac:dyDescent="0.3"/>
    <row r="77" spans="1:7" ht="15.75" thickBot="1" x14ac:dyDescent="0.3">
      <c r="B77" s="10" t="s">
        <v>20</v>
      </c>
      <c r="C77" s="20" t="s">
        <v>26</v>
      </c>
      <c r="D77" s="22" t="s">
        <v>27</v>
      </c>
      <c r="E77" s="14" t="s">
        <v>40</v>
      </c>
      <c r="F77" s="16" t="s">
        <v>31</v>
      </c>
    </row>
    <row r="78" spans="1:7" x14ac:dyDescent="0.25">
      <c r="B78" s="11" t="s">
        <v>26</v>
      </c>
      <c r="C78" s="34">
        <v>1</v>
      </c>
      <c r="D78" s="48">
        <v>9</v>
      </c>
      <c r="E78" s="43">
        <f>((C78*D78)^(1/2))</f>
        <v>3</v>
      </c>
      <c r="F78" s="5">
        <f>(E78/E80)</f>
        <v>0.89999999999999991</v>
      </c>
    </row>
    <row r="79" spans="1:7" ht="15.75" thickBot="1" x14ac:dyDescent="0.3">
      <c r="B79" s="13" t="s">
        <v>27</v>
      </c>
      <c r="C79" s="29">
        <f>(1/D78)</f>
        <v>0.1111111111111111</v>
      </c>
      <c r="D79" s="39">
        <v>1</v>
      </c>
      <c r="E79" s="9">
        <f>((C79*D79)^(1/2))</f>
        <v>0.33333333333333331</v>
      </c>
      <c r="F79" s="25">
        <f>(E79/E80)</f>
        <v>9.9999999999999992E-2</v>
      </c>
    </row>
    <row r="80" spans="1:7" ht="15.75" thickBot="1" x14ac:dyDescent="0.3">
      <c r="A80" s="1"/>
      <c r="B80" s="11" t="s">
        <v>32</v>
      </c>
      <c r="C80" s="45">
        <f>SUM(C78:C79)</f>
        <v>1.1111111111111112</v>
      </c>
      <c r="D80" s="48">
        <f>SUM(D78:D79)</f>
        <v>10</v>
      </c>
      <c r="E80" s="59">
        <f>SUM(E78:E79)</f>
        <v>3.3333333333333335</v>
      </c>
      <c r="F80" s="50">
        <f>SUM(F78:F79)</f>
        <v>0.99999999999999989</v>
      </c>
      <c r="G80" s="1"/>
    </row>
    <row r="81" spans="1:7" ht="15.75" thickBot="1" x14ac:dyDescent="0.3">
      <c r="A81" s="1"/>
      <c r="B81" s="12" t="s">
        <v>33</v>
      </c>
      <c r="C81" s="23">
        <f>C80*F78</f>
        <v>1</v>
      </c>
      <c r="D81" s="25">
        <f>(D80*F79)</f>
        <v>0.99999999999999989</v>
      </c>
      <c r="E81" s="1"/>
      <c r="F81" s="35"/>
      <c r="G81" s="35"/>
    </row>
    <row r="82" spans="1:7" x14ac:dyDescent="0.25">
      <c r="A82" s="1"/>
      <c r="B82" s="56" t="s">
        <v>34</v>
      </c>
      <c r="C82" s="53">
        <f>SUM(C81:D81)</f>
        <v>2</v>
      </c>
      <c r="D82" s="1"/>
      <c r="E82" s="1"/>
      <c r="F82" s="35"/>
    </row>
    <row r="83" spans="1:7" x14ac:dyDescent="0.25">
      <c r="B83" s="12" t="s">
        <v>35</v>
      </c>
      <c r="C83" s="54">
        <f>((C82-2)/1)</f>
        <v>0</v>
      </c>
      <c r="D83" s="1"/>
      <c r="E83" s="1"/>
      <c r="F83" s="35"/>
    </row>
    <row r="84" spans="1:7" ht="15.75" thickBot="1" x14ac:dyDescent="0.3">
      <c r="B84" s="13" t="s">
        <v>36</v>
      </c>
      <c r="C84" s="55" t="e">
        <f>(C83/E3)</f>
        <v>#DIV/0!</v>
      </c>
      <c r="D84" s="1"/>
      <c r="E84" s="1"/>
      <c r="F84" s="35"/>
    </row>
    <row r="86" spans="1:7" x14ac:dyDescent="0.25">
      <c r="B86" t="s">
        <v>28</v>
      </c>
    </row>
    <row r="87" spans="1:7" ht="15.75" thickBot="1" x14ac:dyDescent="0.3"/>
    <row r="88" spans="1:7" ht="30.75" thickBot="1" x14ac:dyDescent="0.3">
      <c r="B88" s="10" t="s">
        <v>27</v>
      </c>
      <c r="C88" s="20" t="s">
        <v>29</v>
      </c>
      <c r="D88" s="31" t="s">
        <v>30</v>
      </c>
      <c r="E88" s="14" t="s">
        <v>40</v>
      </c>
      <c r="F88" s="16" t="s">
        <v>31</v>
      </c>
    </row>
    <row r="89" spans="1:7" x14ac:dyDescent="0.25">
      <c r="B89" s="11" t="s">
        <v>29</v>
      </c>
      <c r="C89" s="34">
        <v>1</v>
      </c>
      <c r="D89" s="48">
        <v>9</v>
      </c>
      <c r="E89" s="43">
        <f>((C89*D89)^(1/2))</f>
        <v>3</v>
      </c>
      <c r="F89" s="5">
        <f>(E89/E91)</f>
        <v>0.89999999999999991</v>
      </c>
    </row>
    <row r="90" spans="1:7" ht="15.75" thickBot="1" x14ac:dyDescent="0.3">
      <c r="B90" s="13" t="s">
        <v>30</v>
      </c>
      <c r="C90" s="29">
        <f>(1/D89)</f>
        <v>0.1111111111111111</v>
      </c>
      <c r="D90" s="39">
        <v>1</v>
      </c>
      <c r="E90" s="9">
        <f>((C90*D90)^(1/2))</f>
        <v>0.33333333333333331</v>
      </c>
      <c r="F90" s="25">
        <f>(E90/E91)</f>
        <v>9.9999999999999992E-2</v>
      </c>
    </row>
    <row r="91" spans="1:7" ht="15.75" thickBot="1" x14ac:dyDescent="0.3">
      <c r="A91" s="1"/>
      <c r="B91" s="11" t="s">
        <v>32</v>
      </c>
      <c r="C91" s="45">
        <f>SUM(C89:C90)</f>
        <v>1.1111111111111112</v>
      </c>
      <c r="D91" s="48">
        <f>SUM(D89:D90)</f>
        <v>10</v>
      </c>
      <c r="E91" s="59">
        <f>SUM(E89:E90)</f>
        <v>3.3333333333333335</v>
      </c>
      <c r="F91" s="50">
        <f>SUM(F89:F90)</f>
        <v>0.99999999999999989</v>
      </c>
      <c r="G91" s="1"/>
    </row>
    <row r="92" spans="1:7" ht="15.75" thickBot="1" x14ac:dyDescent="0.3">
      <c r="A92" s="1"/>
      <c r="B92" s="12" t="s">
        <v>33</v>
      </c>
      <c r="C92" s="23">
        <f>C91*F89</f>
        <v>1</v>
      </c>
      <c r="D92" s="25">
        <f>(D91*F90)</f>
        <v>0.99999999999999989</v>
      </c>
      <c r="E92" s="1"/>
      <c r="F92" s="35"/>
      <c r="G92" s="35"/>
    </row>
    <row r="93" spans="1:7" x14ac:dyDescent="0.25">
      <c r="A93" s="1"/>
      <c r="B93" s="56" t="s">
        <v>34</v>
      </c>
      <c r="C93" s="53">
        <f>SUM(C92:D92)</f>
        <v>2</v>
      </c>
      <c r="D93" s="1"/>
      <c r="E93" s="1"/>
      <c r="F93" s="35"/>
    </row>
    <row r="94" spans="1:7" x14ac:dyDescent="0.25">
      <c r="B94" s="12" t="s">
        <v>35</v>
      </c>
      <c r="C94" s="54">
        <f>((C93-2)/1)</f>
        <v>0</v>
      </c>
      <c r="D94" s="1"/>
      <c r="E94" s="1"/>
      <c r="F94" s="35"/>
    </row>
    <row r="95" spans="1:7" ht="15.75" thickBot="1" x14ac:dyDescent="0.3">
      <c r="B95" s="13" t="s">
        <v>36</v>
      </c>
      <c r="C95" s="55" t="e">
        <f>(C94/E14)</f>
        <v>#DIV/0!</v>
      </c>
      <c r="D95" s="1"/>
      <c r="E95" s="1"/>
      <c r="F95" s="35"/>
    </row>
  </sheetData>
  <conditionalFormatting sqref="C16">
    <cfRule type="iconSet" priority="5">
      <iconSet iconSet="3Symbols" reverse="1">
        <cfvo type="percent" val="0"/>
        <cfvo type="num" val="0.1"/>
        <cfvo type="num" val="0.1" gte="0"/>
      </iconSet>
    </cfRule>
  </conditionalFormatting>
  <conditionalFormatting sqref="C29">
    <cfRule type="iconSet" priority="8">
      <iconSet iconSet="3Symbols" reverse="1">
        <cfvo type="percent" val="0"/>
        <cfvo type="num" val="0.1"/>
        <cfvo type="num" val="0.1" gte="0"/>
      </iconSet>
    </cfRule>
  </conditionalFormatting>
  <conditionalFormatting sqref="C42">
    <cfRule type="iconSet" priority="7">
      <iconSet iconSet="3Symbols" reverse="1">
        <cfvo type="percent" val="0"/>
        <cfvo type="num" val="0.1"/>
        <cfvo type="num" val="0.1" gte="0"/>
      </iconSet>
    </cfRule>
  </conditionalFormatting>
  <conditionalFormatting sqref="C54">
    <cfRule type="iconSet" priority="6">
      <iconSet iconSet="3Symbols" reverse="1">
        <cfvo type="percent" val="0"/>
        <cfvo type="num" val="0.1"/>
        <cfvo type="num" val="0.1" gte="0"/>
      </iconSet>
    </cfRule>
  </conditionalFormatting>
  <conditionalFormatting sqref="C63">
    <cfRule type="iconSet" priority="4">
      <iconSet iconSet="3Symbols" reverse="1">
        <cfvo type="percent" val="0"/>
        <cfvo type="num" val="0.1"/>
        <cfvo type="num" val="0.1" gte="0"/>
      </iconSet>
    </cfRule>
  </conditionalFormatting>
  <conditionalFormatting sqref="C75">
    <cfRule type="iconSet" priority="3">
      <iconSet iconSet="3Symbols" reverse="1">
        <cfvo type="percent" val="0"/>
        <cfvo type="num" val="0.1"/>
        <cfvo type="num" val="0.1" gte="0"/>
      </iconSet>
    </cfRule>
  </conditionalFormatting>
  <conditionalFormatting sqref="C84">
    <cfRule type="iconSet" priority="2">
      <iconSet iconSet="3Symbols" reverse="1">
        <cfvo type="percent" val="0"/>
        <cfvo type="num" val="0.1"/>
        <cfvo type="num" val="0.1" gte="0"/>
      </iconSet>
    </cfRule>
  </conditionalFormatting>
  <conditionalFormatting sqref="C95">
    <cfRule type="iconSet" priority="1">
      <iconSet iconSet="3Symbols" reverse="1">
        <cfvo type="percent" val="0"/>
        <cfvo type="num" val="0.1"/>
        <cfvo type="num" val="0.1" gte="0"/>
      </iconSet>
    </cfRule>
  </conditionalFormatting>
  <pageMargins left="0.70866141732283472" right="0.70866141732283472" top="0.74803149606299213" bottom="0.74803149606299213" header="0.31496062992125984" footer="0.31496062992125984"/>
  <pageSetup paperSize="8" scale="98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5"/>
  <sheetViews>
    <sheetView workbookViewId="0">
      <selection activeCell="A4" sqref="A1:XFD1048576"/>
    </sheetView>
  </sheetViews>
  <sheetFormatPr defaultColWidth="9.28515625" defaultRowHeight="15" x14ac:dyDescent="0.25"/>
  <cols>
    <col min="2" max="2" width="20.28515625" bestFit="1" customWidth="1"/>
    <col min="3" max="3" width="18.85546875" bestFit="1" customWidth="1"/>
    <col min="4" max="4" width="16.42578125" bestFit="1" customWidth="1"/>
    <col min="5" max="5" width="18.85546875" bestFit="1" customWidth="1"/>
    <col min="6" max="6" width="17.85546875" bestFit="1" customWidth="1"/>
    <col min="7" max="7" width="20.28515625" bestFit="1" customWidth="1"/>
    <col min="8" max="9" width="14" bestFit="1" customWidth="1"/>
    <col min="10" max="13" width="5" bestFit="1" customWidth="1"/>
  </cols>
  <sheetData>
    <row r="2" spans="1:13" x14ac:dyDescent="0.25">
      <c r="C2" s="36" t="s">
        <v>38</v>
      </c>
      <c r="D2" s="36">
        <v>1</v>
      </c>
      <c r="E2" s="36">
        <v>2</v>
      </c>
      <c r="F2" s="36">
        <v>3</v>
      </c>
      <c r="G2" s="36">
        <v>4</v>
      </c>
      <c r="H2" s="36">
        <v>5</v>
      </c>
      <c r="I2" s="36">
        <v>6</v>
      </c>
      <c r="J2" s="36">
        <v>7</v>
      </c>
      <c r="K2" s="36">
        <v>8</v>
      </c>
      <c r="L2" s="36">
        <v>9</v>
      </c>
      <c r="M2" s="36">
        <v>10</v>
      </c>
    </row>
    <row r="3" spans="1:13" x14ac:dyDescent="0.25">
      <c r="C3" s="36"/>
      <c r="D3" s="36">
        <v>0</v>
      </c>
      <c r="E3" s="93">
        <v>0</v>
      </c>
      <c r="F3" s="36">
        <v>0.57999999999999996</v>
      </c>
      <c r="G3" s="36">
        <v>0.9</v>
      </c>
      <c r="H3" s="36">
        <v>1.1200000000000001</v>
      </c>
      <c r="I3" s="36">
        <v>1.24</v>
      </c>
      <c r="J3" s="36">
        <v>1.32</v>
      </c>
      <c r="K3" s="36">
        <v>1.41</v>
      </c>
      <c r="L3" s="36">
        <v>1.45</v>
      </c>
      <c r="M3" s="36">
        <v>1.49</v>
      </c>
    </row>
    <row r="5" spans="1:13" x14ac:dyDescent="0.25">
      <c r="B5" t="s">
        <v>0</v>
      </c>
    </row>
    <row r="6" spans="1:13" ht="15.75" thickBot="1" x14ac:dyDescent="0.3"/>
    <row r="7" spans="1:13" ht="15.75" thickBot="1" x14ac:dyDescent="0.3">
      <c r="B7" s="1"/>
      <c r="C7" s="20" t="s">
        <v>1</v>
      </c>
      <c r="D7" s="21" t="s">
        <v>2</v>
      </c>
      <c r="E7" s="21" t="s">
        <v>3</v>
      </c>
      <c r="F7" s="22" t="s">
        <v>4</v>
      </c>
      <c r="G7" s="14" t="s">
        <v>37</v>
      </c>
      <c r="H7" s="16" t="s">
        <v>31</v>
      </c>
    </row>
    <row r="8" spans="1:13" x14ac:dyDescent="0.25">
      <c r="A8" s="1"/>
      <c r="B8" s="17" t="s">
        <v>1</v>
      </c>
      <c r="C8" s="60">
        <v>1</v>
      </c>
      <c r="D8" s="61">
        <v>1</v>
      </c>
      <c r="E8" s="61">
        <v>1</v>
      </c>
      <c r="F8" s="62">
        <v>1</v>
      </c>
      <c r="G8" s="63">
        <f>(C8*D8*E8*F8)^(1/4)</f>
        <v>1</v>
      </c>
      <c r="H8" s="62">
        <f>(G8/G12)</f>
        <v>0.25</v>
      </c>
    </row>
    <row r="9" spans="1:13" x14ac:dyDescent="0.25">
      <c r="B9" s="18" t="s">
        <v>2</v>
      </c>
      <c r="C9" s="64">
        <f>(1/D8)</f>
        <v>1</v>
      </c>
      <c r="D9" s="65">
        <v>1</v>
      </c>
      <c r="E9" s="64">
        <v>1</v>
      </c>
      <c r="F9" s="66">
        <v>1</v>
      </c>
      <c r="G9" s="67">
        <f t="shared" ref="G9:G11" si="0">(C9*D9*E9*F9)^(1/4)</f>
        <v>1</v>
      </c>
      <c r="H9" s="66">
        <f>(G9/G12)</f>
        <v>0.25</v>
      </c>
    </row>
    <row r="10" spans="1:13" x14ac:dyDescent="0.25">
      <c r="B10" s="18" t="s">
        <v>3</v>
      </c>
      <c r="C10" s="64">
        <f>(1/E8)</f>
        <v>1</v>
      </c>
      <c r="D10" s="64">
        <f>(1/E9)</f>
        <v>1</v>
      </c>
      <c r="E10" s="65">
        <v>1</v>
      </c>
      <c r="F10" s="66">
        <v>1</v>
      </c>
      <c r="G10" s="67">
        <f t="shared" si="0"/>
        <v>1</v>
      </c>
      <c r="H10" s="66">
        <f>(G10/G12)</f>
        <v>0.25</v>
      </c>
    </row>
    <row r="11" spans="1:13" ht="15.75" thickBot="1" x14ac:dyDescent="0.3">
      <c r="B11" s="19" t="s">
        <v>4</v>
      </c>
      <c r="C11" s="68">
        <f>(1/F8)</f>
        <v>1</v>
      </c>
      <c r="D11" s="68">
        <f>(1/F9)</f>
        <v>1</v>
      </c>
      <c r="E11" s="68">
        <f>(1/F10)</f>
        <v>1</v>
      </c>
      <c r="F11" s="69">
        <v>1</v>
      </c>
      <c r="G11" s="70">
        <f t="shared" si="0"/>
        <v>1</v>
      </c>
      <c r="H11" s="71">
        <f>(G11/G12)</f>
        <v>0.25</v>
      </c>
    </row>
    <row r="12" spans="1:13" ht="15.75" thickBot="1" x14ac:dyDescent="0.3">
      <c r="B12" s="46" t="s">
        <v>32</v>
      </c>
      <c r="C12" s="26">
        <f>SUM(C8:C11)</f>
        <v>4</v>
      </c>
      <c r="D12" s="45">
        <f t="shared" ref="D12:F12" si="1">SUM(D8:D11)</f>
        <v>4</v>
      </c>
      <c r="E12" s="26">
        <f t="shared" si="1"/>
        <v>4</v>
      </c>
      <c r="F12" s="27">
        <f t="shared" si="1"/>
        <v>4</v>
      </c>
      <c r="G12" s="49">
        <f>SUM(G8:G11)</f>
        <v>4</v>
      </c>
      <c r="H12" s="50">
        <f>SUM(H8:H11)</f>
        <v>1</v>
      </c>
    </row>
    <row r="13" spans="1:13" ht="15.75" thickBot="1" x14ac:dyDescent="0.3">
      <c r="B13" s="47" t="s">
        <v>33</v>
      </c>
      <c r="C13" s="2">
        <f>C12*H8</f>
        <v>1</v>
      </c>
      <c r="D13" s="29">
        <f>(D12*H9)</f>
        <v>1</v>
      </c>
      <c r="E13" s="7">
        <f>(E12*H10)</f>
        <v>1</v>
      </c>
      <c r="F13" s="41">
        <f>(F12*H11)</f>
        <v>1</v>
      </c>
    </row>
    <row r="14" spans="1:13" x14ac:dyDescent="0.25">
      <c r="B14" s="44" t="s">
        <v>34</v>
      </c>
      <c r="C14" s="27">
        <f>SUM(C13:F13)</f>
        <v>4</v>
      </c>
      <c r="D14" s="1"/>
      <c r="E14" s="1"/>
      <c r="F14" s="35"/>
    </row>
    <row r="15" spans="1:13" x14ac:dyDescent="0.25">
      <c r="B15" s="18" t="s">
        <v>35</v>
      </c>
      <c r="C15" s="6">
        <f>((C14-4)/3)</f>
        <v>0</v>
      </c>
      <c r="D15" s="1"/>
      <c r="E15" s="1"/>
      <c r="F15" s="35"/>
    </row>
    <row r="16" spans="1:13" ht="15.75" thickBot="1" x14ac:dyDescent="0.3">
      <c r="B16" s="19" t="s">
        <v>36</v>
      </c>
      <c r="C16" s="25">
        <f>(C15/F3)</f>
        <v>0</v>
      </c>
      <c r="D16" s="1"/>
      <c r="E16" s="1"/>
      <c r="F16" s="35"/>
    </row>
    <row r="18" spans="1:9" x14ac:dyDescent="0.25">
      <c r="B18" t="s">
        <v>5</v>
      </c>
    </row>
    <row r="19" spans="1:9" ht="15.75" thickBot="1" x14ac:dyDescent="0.3"/>
    <row r="20" spans="1:9" ht="15.75" thickBot="1" x14ac:dyDescent="0.3">
      <c r="B20" s="10" t="s">
        <v>1</v>
      </c>
      <c r="C20" s="14" t="s">
        <v>6</v>
      </c>
      <c r="D20" s="15" t="s">
        <v>7</v>
      </c>
      <c r="E20" s="15" t="s">
        <v>8</v>
      </c>
      <c r="F20" s="37" t="s">
        <v>9</v>
      </c>
      <c r="G20" s="14" t="s">
        <v>37</v>
      </c>
      <c r="H20" s="16" t="s">
        <v>31</v>
      </c>
    </row>
    <row r="21" spans="1:9" x14ac:dyDescent="0.25">
      <c r="B21" s="11" t="s">
        <v>6</v>
      </c>
      <c r="C21" s="72">
        <v>1</v>
      </c>
      <c r="D21" s="61">
        <f>(1/7)</f>
        <v>0.14285714285714285</v>
      </c>
      <c r="E21" s="61">
        <f>(1/6)</f>
        <v>0.16666666666666666</v>
      </c>
      <c r="F21" s="62">
        <f>(1/9)</f>
        <v>0.1111111111111111</v>
      </c>
      <c r="G21" s="63">
        <f>(C21*D21*E21*F21)^(1/4)</f>
        <v>0.22679164443904004</v>
      </c>
      <c r="H21" s="62">
        <f>(G21/G25)</f>
        <v>3.9192300424405378E-2</v>
      </c>
    </row>
    <row r="22" spans="1:9" x14ac:dyDescent="0.25">
      <c r="B22" s="12" t="s">
        <v>7</v>
      </c>
      <c r="C22" s="73">
        <f>(1/D21)</f>
        <v>7</v>
      </c>
      <c r="D22" s="65">
        <v>1</v>
      </c>
      <c r="E22" s="64">
        <f>(1/2)</f>
        <v>0.5</v>
      </c>
      <c r="F22" s="66">
        <f>(1/5)</f>
        <v>0.2</v>
      </c>
      <c r="G22" s="67">
        <f t="shared" ref="G22:G24" si="2">(C22*D22*E22*F22)^(1/4)</f>
        <v>0.91469121922869445</v>
      </c>
      <c r="H22" s="66">
        <f>(G22/G25)</f>
        <v>0.15806954946795909</v>
      </c>
    </row>
    <row r="23" spans="1:9" x14ac:dyDescent="0.25">
      <c r="B23" s="12" t="s">
        <v>8</v>
      </c>
      <c r="C23" s="73">
        <f>(1/E21)</f>
        <v>6</v>
      </c>
      <c r="D23" s="64">
        <f>(1/E22)</f>
        <v>2</v>
      </c>
      <c r="E23" s="65">
        <v>1</v>
      </c>
      <c r="F23" s="66">
        <f>(1/2)</f>
        <v>0.5</v>
      </c>
      <c r="G23" s="67">
        <f t="shared" si="2"/>
        <v>1.5650845800732873</v>
      </c>
      <c r="H23" s="66">
        <f>(G23/G25)</f>
        <v>0.27046527751741822</v>
      </c>
    </row>
    <row r="24" spans="1:9" ht="15.75" thickBot="1" x14ac:dyDescent="0.3">
      <c r="B24" s="13" t="s">
        <v>9</v>
      </c>
      <c r="C24" s="74">
        <f>(1/F21)</f>
        <v>9</v>
      </c>
      <c r="D24" s="68">
        <f>(1/F22)</f>
        <v>5</v>
      </c>
      <c r="E24" s="68">
        <f>(1/F23)</f>
        <v>2</v>
      </c>
      <c r="F24" s="69">
        <v>1</v>
      </c>
      <c r="G24" s="70">
        <f t="shared" si="2"/>
        <v>3.0800702882410227</v>
      </c>
      <c r="H24" s="71">
        <f>(G24/G25)</f>
        <v>0.53227287259021727</v>
      </c>
    </row>
    <row r="25" spans="1:9" ht="15.75" thickBot="1" x14ac:dyDescent="0.3">
      <c r="A25" s="1"/>
      <c r="B25" s="11" t="s">
        <v>32</v>
      </c>
      <c r="C25" s="75">
        <f>SUM(C21:C24)</f>
        <v>23</v>
      </c>
      <c r="D25" s="75">
        <f t="shared" ref="D25:F25" si="3">SUM(D21:D24)</f>
        <v>8.1428571428571423</v>
      </c>
      <c r="E25" s="76">
        <f t="shared" si="3"/>
        <v>3.6666666666666665</v>
      </c>
      <c r="F25" s="77">
        <f t="shared" si="3"/>
        <v>1.8111111111111111</v>
      </c>
      <c r="G25" s="78">
        <f>SUM(G21:G24)</f>
        <v>5.7866377319820446</v>
      </c>
      <c r="H25" s="79">
        <f>SUM(H21:H24)</f>
        <v>1</v>
      </c>
    </row>
    <row r="26" spans="1:9" ht="15.75" thickBot="1" x14ac:dyDescent="0.3">
      <c r="A26" s="1"/>
      <c r="B26" s="12" t="s">
        <v>33</v>
      </c>
      <c r="C26" s="73">
        <f>C25*H21</f>
        <v>0.90142290976132367</v>
      </c>
      <c r="D26" s="74">
        <f>(D25*H22)</f>
        <v>1.2871377599533811</v>
      </c>
      <c r="E26" s="68">
        <f>(E25*H23)</f>
        <v>0.99170601756386678</v>
      </c>
      <c r="F26" s="80">
        <f>(F25*H24)</f>
        <v>0.96400531369117126</v>
      </c>
      <c r="G26" s="81"/>
      <c r="H26" s="81"/>
    </row>
    <row r="27" spans="1:9" x14ac:dyDescent="0.25">
      <c r="A27" s="1"/>
      <c r="B27" s="56" t="s">
        <v>34</v>
      </c>
      <c r="C27" s="82">
        <f>SUM(C26:F26)</f>
        <v>4.1442720009697425</v>
      </c>
      <c r="D27" s="83"/>
      <c r="E27" s="83"/>
      <c r="F27" s="84"/>
      <c r="G27" s="81"/>
      <c r="H27" s="81"/>
    </row>
    <row r="28" spans="1:9" x14ac:dyDescent="0.25">
      <c r="B28" s="12" t="s">
        <v>35</v>
      </c>
      <c r="C28" s="85">
        <f>((C27-4)/3)</f>
        <v>4.8090666989914155E-2</v>
      </c>
      <c r="D28" s="83"/>
      <c r="E28" s="83"/>
      <c r="F28" s="84"/>
      <c r="G28" s="81"/>
      <c r="H28" s="81"/>
    </row>
    <row r="29" spans="1:9" ht="15.75" thickBot="1" x14ac:dyDescent="0.3">
      <c r="B29" s="13" t="s">
        <v>36</v>
      </c>
      <c r="C29" s="86">
        <f>(C28/F3)</f>
        <v>8.2914943086058887E-2</v>
      </c>
      <c r="D29" s="83"/>
      <c r="E29" s="83"/>
      <c r="F29" s="84"/>
      <c r="G29" s="81"/>
      <c r="H29" s="81"/>
    </row>
    <row r="30" spans="1:9" x14ac:dyDescent="0.25">
      <c r="B30" s="35"/>
      <c r="C30" s="1"/>
      <c r="D30" s="1"/>
      <c r="E30" s="1"/>
      <c r="F30" s="35"/>
    </row>
    <row r="31" spans="1:9" ht="15.75" thickBot="1" x14ac:dyDescent="0.3"/>
    <row r="32" spans="1:9" ht="15.75" thickBot="1" x14ac:dyDescent="0.3">
      <c r="B32" s="10" t="s">
        <v>2</v>
      </c>
      <c r="C32" s="20" t="s">
        <v>10</v>
      </c>
      <c r="D32" s="21" t="s">
        <v>11</v>
      </c>
      <c r="E32" s="21" t="s">
        <v>12</v>
      </c>
      <c r="F32" s="21" t="s">
        <v>13</v>
      </c>
      <c r="G32" s="22" t="s">
        <v>14</v>
      </c>
      <c r="H32" s="14" t="s">
        <v>39</v>
      </c>
      <c r="I32" s="16" t="s">
        <v>31</v>
      </c>
    </row>
    <row r="33" spans="1:9" x14ac:dyDescent="0.25">
      <c r="B33" s="11" t="s">
        <v>10</v>
      </c>
      <c r="C33" s="87">
        <v>1</v>
      </c>
      <c r="D33" s="76">
        <f>(1/3)</f>
        <v>0.33333333333333331</v>
      </c>
      <c r="E33" s="76">
        <f>(1/3)</f>
        <v>0.33333333333333331</v>
      </c>
      <c r="F33" s="76">
        <f>(1/3)</f>
        <v>0.33333333333333331</v>
      </c>
      <c r="G33" s="77">
        <v>1</v>
      </c>
      <c r="H33" s="63">
        <f>(C33*D33*E33*F33*G33)^(1/5)</f>
        <v>0.51728185797178661</v>
      </c>
      <c r="I33" s="62">
        <f>(H33/H38)</f>
        <v>8.5884312066327143E-2</v>
      </c>
    </row>
    <row r="34" spans="1:9" x14ac:dyDescent="0.25">
      <c r="B34" s="12" t="s">
        <v>11</v>
      </c>
      <c r="C34" s="73">
        <f>(1/D33)</f>
        <v>3</v>
      </c>
      <c r="D34" s="65">
        <v>1</v>
      </c>
      <c r="E34" s="64">
        <v>1</v>
      </c>
      <c r="F34" s="64">
        <f>(1/3)</f>
        <v>0.33333333333333331</v>
      </c>
      <c r="G34" s="97">
        <v>3</v>
      </c>
      <c r="H34" s="67">
        <f t="shared" ref="H34:H37" si="4">(C34*D34*E34*F34*G34)^(1/5)</f>
        <v>1.2457309396155174</v>
      </c>
      <c r="I34" s="66">
        <f>(H34/H38)</f>
        <v>0.2068287203964794</v>
      </c>
    </row>
    <row r="35" spans="1:9" x14ac:dyDescent="0.25">
      <c r="B35" s="12" t="s">
        <v>12</v>
      </c>
      <c r="C35" s="73">
        <f>(1/E33)</f>
        <v>3</v>
      </c>
      <c r="D35" s="64">
        <f>(1/E34)</f>
        <v>1</v>
      </c>
      <c r="E35" s="65">
        <v>1</v>
      </c>
      <c r="F35" s="64">
        <v>2</v>
      </c>
      <c r="G35" s="66">
        <v>5</v>
      </c>
      <c r="H35" s="67">
        <f t="shared" si="4"/>
        <v>1.97435048583482</v>
      </c>
      <c r="I35" s="66">
        <f>(H35/H38)</f>
        <v>0.32780143096182329</v>
      </c>
    </row>
    <row r="36" spans="1:9" x14ac:dyDescent="0.25">
      <c r="B36" s="12" t="s">
        <v>13</v>
      </c>
      <c r="C36" s="73">
        <f>(1/F33)</f>
        <v>3</v>
      </c>
      <c r="D36" s="64">
        <f>(1/F34)</f>
        <v>3</v>
      </c>
      <c r="E36" s="64">
        <f>(1/F35)</f>
        <v>0.5</v>
      </c>
      <c r="F36" s="65">
        <v>1</v>
      </c>
      <c r="G36" s="66">
        <v>5</v>
      </c>
      <c r="H36" s="67">
        <f t="shared" si="4"/>
        <v>1.8639596365956757</v>
      </c>
      <c r="I36" s="66">
        <f>(H36/H38)</f>
        <v>0.30947323715565533</v>
      </c>
    </row>
    <row r="37" spans="1:9" ht="15.75" thickBot="1" x14ac:dyDescent="0.3">
      <c r="B37" s="13" t="s">
        <v>14</v>
      </c>
      <c r="C37" s="88">
        <f>(1/G33)</f>
        <v>1</v>
      </c>
      <c r="D37" s="89">
        <f>(1/G34)</f>
        <v>0.33333333333333331</v>
      </c>
      <c r="E37" s="68">
        <f>(1/G35)</f>
        <v>0.2</v>
      </c>
      <c r="F37" s="68">
        <f>(1/G36)</f>
        <v>0.2</v>
      </c>
      <c r="G37" s="65">
        <v>1</v>
      </c>
      <c r="H37" s="70">
        <f t="shared" si="4"/>
        <v>0.42168460634274996</v>
      </c>
      <c r="I37" s="80">
        <f>(H37/H38)</f>
        <v>7.001229941971468E-2</v>
      </c>
    </row>
    <row r="38" spans="1:9" ht="15.75" thickBot="1" x14ac:dyDescent="0.3">
      <c r="A38" s="1"/>
      <c r="B38" s="11" t="s">
        <v>32</v>
      </c>
      <c r="C38" s="75">
        <f>SUM(C33:C37)</f>
        <v>11</v>
      </c>
      <c r="D38" s="76">
        <f t="shared" ref="D38:G38" si="5">SUM(D33:D37)</f>
        <v>5.6666666666666661</v>
      </c>
      <c r="E38" s="76">
        <f t="shared" si="5"/>
        <v>3.0333333333333332</v>
      </c>
      <c r="F38" s="76">
        <f t="shared" si="5"/>
        <v>3.8666666666666667</v>
      </c>
      <c r="G38" s="90">
        <f t="shared" si="5"/>
        <v>15</v>
      </c>
      <c r="H38" s="91">
        <f>SUM(H33:H37)</f>
        <v>6.0230075263605505</v>
      </c>
      <c r="I38" s="92">
        <f>SUM(I33:I37)</f>
        <v>0.99999999999999978</v>
      </c>
    </row>
    <row r="39" spans="1:9" ht="15.75" thickBot="1" x14ac:dyDescent="0.3">
      <c r="A39" s="1"/>
      <c r="B39" s="12" t="s">
        <v>33</v>
      </c>
      <c r="C39" s="73">
        <f>C38*I33</f>
        <v>0.94472743272959858</v>
      </c>
      <c r="D39" s="74">
        <f>(D38*I34)</f>
        <v>1.1720294155800497</v>
      </c>
      <c r="E39" s="68">
        <f>(E38*I35)</f>
        <v>0.99433100725086399</v>
      </c>
      <c r="F39" s="80">
        <f>(F38*I36)</f>
        <v>1.1966298503352006</v>
      </c>
      <c r="G39" s="80">
        <f>(G38*I37)</f>
        <v>1.0501844912957201</v>
      </c>
      <c r="H39" s="81"/>
      <c r="I39" s="81"/>
    </row>
    <row r="40" spans="1:9" x14ac:dyDescent="0.25">
      <c r="A40" s="1"/>
      <c r="B40" s="56" t="s">
        <v>34</v>
      </c>
      <c r="C40" s="82">
        <f>SUM(C39:G39)</f>
        <v>5.357902197191434</v>
      </c>
      <c r="D40" s="83"/>
      <c r="E40" s="83"/>
      <c r="F40" s="84"/>
      <c r="G40" s="81"/>
      <c r="H40" s="81"/>
      <c r="I40" s="81"/>
    </row>
    <row r="41" spans="1:9" x14ac:dyDescent="0.25">
      <c r="B41" s="12" t="s">
        <v>35</v>
      </c>
      <c r="C41" s="85">
        <f>((C40-5)/4)</f>
        <v>8.9475549297858503E-2</v>
      </c>
      <c r="D41" s="83"/>
      <c r="E41" s="83"/>
      <c r="F41" s="84"/>
      <c r="G41" s="81"/>
      <c r="H41" s="81"/>
      <c r="I41" s="81"/>
    </row>
    <row r="42" spans="1:9" ht="15.75" thickBot="1" x14ac:dyDescent="0.3">
      <c r="B42" s="13" t="s">
        <v>36</v>
      </c>
      <c r="C42" s="86">
        <f>(C41/G3)</f>
        <v>9.9417276997620554E-2</v>
      </c>
      <c r="D42" s="83"/>
      <c r="E42" s="83"/>
      <c r="F42" s="84"/>
      <c r="G42" s="81"/>
      <c r="H42" s="81"/>
      <c r="I42" s="81"/>
    </row>
    <row r="43" spans="1:9" ht="15.75" thickBot="1" x14ac:dyDescent="0.3"/>
    <row r="44" spans="1:9" ht="15.75" thickBot="1" x14ac:dyDescent="0.3">
      <c r="B44" s="10" t="s">
        <v>3</v>
      </c>
      <c r="C44" s="20" t="s">
        <v>15</v>
      </c>
      <c r="D44" s="21" t="s">
        <v>16</v>
      </c>
      <c r="E44" s="21" t="s">
        <v>17</v>
      </c>
      <c r="F44" s="21" t="s">
        <v>18</v>
      </c>
      <c r="G44" s="22" t="s">
        <v>19</v>
      </c>
      <c r="H44" s="17" t="s">
        <v>39</v>
      </c>
      <c r="I44" s="40" t="s">
        <v>31</v>
      </c>
    </row>
    <row r="45" spans="1:9" x14ac:dyDescent="0.25">
      <c r="B45" s="11" t="s">
        <v>15</v>
      </c>
      <c r="C45" s="87">
        <v>1</v>
      </c>
      <c r="D45" s="76">
        <f>(1/9)</f>
        <v>0.1111111111111111</v>
      </c>
      <c r="E45" s="76">
        <f>(1/5)</f>
        <v>0.2</v>
      </c>
      <c r="F45" s="76">
        <f>(1/3)</f>
        <v>0.33333333333333331</v>
      </c>
      <c r="G45" s="77">
        <v>3</v>
      </c>
      <c r="H45" s="8">
        <f>(C45*D45*E45*F45*G45)^(1/5)</f>
        <v>0.46704367745113423</v>
      </c>
      <c r="I45" s="6">
        <f>(H45/H50)</f>
        <v>5.9985565048781865E-2</v>
      </c>
    </row>
    <row r="46" spans="1:9" x14ac:dyDescent="0.25">
      <c r="B46" s="12" t="s">
        <v>16</v>
      </c>
      <c r="C46" s="73">
        <f>(1/D45)</f>
        <v>9</v>
      </c>
      <c r="D46" s="65">
        <v>1</v>
      </c>
      <c r="E46" s="64">
        <v>5</v>
      </c>
      <c r="F46" s="64">
        <v>5</v>
      </c>
      <c r="G46" s="66">
        <v>9</v>
      </c>
      <c r="H46" s="8">
        <f t="shared" ref="H46:H49" si="6">(C46*D46*E46*F46*G46)^(1/5)</f>
        <v>4.5844264074473964</v>
      </c>
      <c r="I46" s="6">
        <f>(H46/H50)</f>
        <v>0.58880875976329161</v>
      </c>
    </row>
    <row r="47" spans="1:9" x14ac:dyDescent="0.25">
      <c r="B47" s="12" t="s">
        <v>17</v>
      </c>
      <c r="C47" s="73">
        <f>(1/E45)</f>
        <v>5</v>
      </c>
      <c r="D47" s="64">
        <f>(1/E46)</f>
        <v>0.2</v>
      </c>
      <c r="E47" s="65">
        <v>1</v>
      </c>
      <c r="F47" s="64">
        <f>(1/3)</f>
        <v>0.33333333333333331</v>
      </c>
      <c r="G47" s="66">
        <v>3</v>
      </c>
      <c r="H47" s="8">
        <f t="shared" si="6"/>
        <v>1</v>
      </c>
      <c r="I47" s="6">
        <f>(H47/H50)</f>
        <v>0.12843673503118566</v>
      </c>
    </row>
    <row r="48" spans="1:9" x14ac:dyDescent="0.25">
      <c r="B48" s="12" t="s">
        <v>18</v>
      </c>
      <c r="C48" s="73">
        <f>(1/F45)</f>
        <v>3</v>
      </c>
      <c r="D48" s="64">
        <f>(1/F46)</f>
        <v>0.2</v>
      </c>
      <c r="E48" s="64">
        <f>(1/F47)</f>
        <v>3</v>
      </c>
      <c r="F48" s="65">
        <v>1</v>
      </c>
      <c r="G48" s="66">
        <v>3</v>
      </c>
      <c r="H48" s="8">
        <f t="shared" si="6"/>
        <v>1.4011310323534027</v>
      </c>
      <c r="I48" s="6">
        <f>(H48/H50)</f>
        <v>0.1799566951463456</v>
      </c>
    </row>
    <row r="49" spans="1:9" ht="15.75" thickBot="1" x14ac:dyDescent="0.3">
      <c r="B49" s="13" t="s">
        <v>19</v>
      </c>
      <c r="C49" s="88">
        <f>(1/G45)</f>
        <v>0.33333333333333331</v>
      </c>
      <c r="D49" s="89">
        <f>(1/G46)</f>
        <v>0.1111111111111111</v>
      </c>
      <c r="E49" s="68">
        <f>(1/G47)</f>
        <v>0.33333333333333331</v>
      </c>
      <c r="F49" s="68">
        <f>(1/G48)</f>
        <v>0.33333333333333331</v>
      </c>
      <c r="G49" s="65">
        <v>1</v>
      </c>
      <c r="H49" s="9">
        <f t="shared" si="6"/>
        <v>0.33333333333333331</v>
      </c>
      <c r="I49" s="41">
        <f>(H49/H50)</f>
        <v>4.2812245010395218E-2</v>
      </c>
    </row>
    <row r="50" spans="1:9" ht="15.75" thickBot="1" x14ac:dyDescent="0.3">
      <c r="A50" s="1"/>
      <c r="B50" s="11" t="s">
        <v>32</v>
      </c>
      <c r="C50" s="45">
        <f>SUM(C45:C49)</f>
        <v>18.333333333333332</v>
      </c>
      <c r="D50" s="26">
        <f t="shared" ref="D50:G50" si="7">SUM(D45:D49)</f>
        <v>1.6222222222222222</v>
      </c>
      <c r="E50" s="26">
        <f t="shared" si="7"/>
        <v>9.5333333333333332</v>
      </c>
      <c r="F50" s="26">
        <f t="shared" si="7"/>
        <v>6.9999999999999991</v>
      </c>
      <c r="G50" s="48">
        <f t="shared" si="7"/>
        <v>19</v>
      </c>
      <c r="H50" s="51">
        <f>SUM(H45:H49)</f>
        <v>7.785934450585267</v>
      </c>
      <c r="I50" s="52">
        <f>SUM(I45:I49)</f>
        <v>1</v>
      </c>
    </row>
    <row r="51" spans="1:9" ht="15.75" thickBot="1" x14ac:dyDescent="0.3">
      <c r="A51" s="1"/>
      <c r="B51" s="12" t="s">
        <v>33</v>
      </c>
      <c r="C51" s="23">
        <f>C50*I45</f>
        <v>1.0997353592276675</v>
      </c>
      <c r="D51" s="29">
        <f>(D50*I46)</f>
        <v>0.95517865472711749</v>
      </c>
      <c r="E51" s="7">
        <f>(E50*I47)</f>
        <v>1.2244302072973032</v>
      </c>
      <c r="F51" s="57">
        <f>(F50*I48)</f>
        <v>1.259696866024419</v>
      </c>
      <c r="G51" s="41">
        <f>(G50*I49)</f>
        <v>0.81343265519750918</v>
      </c>
    </row>
    <row r="52" spans="1:9" x14ac:dyDescent="0.25">
      <c r="A52" s="1"/>
      <c r="B52" s="56" t="s">
        <v>34</v>
      </c>
      <c r="C52" s="53">
        <f>SUM(C51:G51)</f>
        <v>5.3524737424740163</v>
      </c>
      <c r="D52" s="1"/>
      <c r="E52" s="1"/>
      <c r="F52" s="35"/>
    </row>
    <row r="53" spans="1:9" x14ac:dyDescent="0.25">
      <c r="B53" s="12" t="s">
        <v>35</v>
      </c>
      <c r="C53" s="54">
        <f>((C52-5)/4)</f>
        <v>8.8118435618504076E-2</v>
      </c>
      <c r="D53" s="1"/>
      <c r="E53" s="1"/>
      <c r="F53" s="35"/>
    </row>
    <row r="54" spans="1:9" ht="15.75" thickBot="1" x14ac:dyDescent="0.3">
      <c r="B54" s="13" t="s">
        <v>36</v>
      </c>
      <c r="C54" s="55">
        <f>(C53/G3)</f>
        <v>9.7909372909448969E-2</v>
      </c>
      <c r="D54" s="1"/>
      <c r="E54" s="1"/>
      <c r="F54" s="35"/>
    </row>
    <row r="55" spans="1:9" ht="15.75" thickBot="1" x14ac:dyDescent="0.3"/>
    <row r="56" spans="1:9" ht="15.75" thickBot="1" x14ac:dyDescent="0.3">
      <c r="B56" s="10" t="s">
        <v>4</v>
      </c>
      <c r="C56" s="20" t="s">
        <v>20</v>
      </c>
      <c r="D56" s="22" t="s">
        <v>21</v>
      </c>
      <c r="E56" s="14" t="s">
        <v>40</v>
      </c>
      <c r="F56" s="16" t="s">
        <v>31</v>
      </c>
    </row>
    <row r="57" spans="1:9" x14ac:dyDescent="0.25">
      <c r="B57" s="11" t="s">
        <v>20</v>
      </c>
      <c r="C57" s="28">
        <v>1</v>
      </c>
      <c r="D57" s="58">
        <f>(1/3)</f>
        <v>0.33333333333333331</v>
      </c>
      <c r="E57" s="43">
        <f>((C57*D57)^(1/2))</f>
        <v>0.57735026918962573</v>
      </c>
      <c r="F57" s="5">
        <f>(E57/E59)</f>
        <v>0.25</v>
      </c>
    </row>
    <row r="58" spans="1:9" ht="15.75" thickBot="1" x14ac:dyDescent="0.3">
      <c r="B58" s="13" t="s">
        <v>21</v>
      </c>
      <c r="C58" s="29">
        <f>(1/D57)</f>
        <v>3</v>
      </c>
      <c r="D58" s="39">
        <v>1</v>
      </c>
      <c r="E58" s="9">
        <f>((C58*D58)^(1/2))</f>
        <v>1.7320508075688772</v>
      </c>
      <c r="F58" s="25">
        <f>(E58/E59)</f>
        <v>0.75</v>
      </c>
    </row>
    <row r="59" spans="1:9" ht="15.75" thickBot="1" x14ac:dyDescent="0.3">
      <c r="A59" s="1"/>
      <c r="B59" s="11" t="s">
        <v>32</v>
      </c>
      <c r="C59" s="45">
        <f>SUM(C54:C58)</f>
        <v>4.0979093729094487</v>
      </c>
      <c r="D59" s="48">
        <f t="shared" ref="D59" si="8">SUM(D54:D58)</f>
        <v>1.3333333333333333</v>
      </c>
      <c r="E59" s="59">
        <f>SUM(E57:E58)</f>
        <v>2.3094010767585029</v>
      </c>
      <c r="F59" s="50">
        <f>SUM(F57:F58)</f>
        <v>1</v>
      </c>
      <c r="G59" s="1"/>
    </row>
    <row r="60" spans="1:9" ht="15.75" thickBot="1" x14ac:dyDescent="0.3">
      <c r="A60" s="1"/>
      <c r="B60" s="12" t="s">
        <v>33</v>
      </c>
      <c r="C60" s="23">
        <f>C59*F57</f>
        <v>1.0244773432273622</v>
      </c>
      <c r="D60" s="25">
        <f>(D59*F58)</f>
        <v>1</v>
      </c>
      <c r="E60" s="1"/>
      <c r="F60" s="35"/>
      <c r="G60" s="35"/>
    </row>
    <row r="61" spans="1:9" x14ac:dyDescent="0.25">
      <c r="A61" s="1"/>
      <c r="B61" s="56" t="s">
        <v>34</v>
      </c>
      <c r="C61" s="53">
        <f>SUM(C60:D60)</f>
        <v>2.0244773432273622</v>
      </c>
      <c r="D61" s="1"/>
      <c r="E61" s="1"/>
      <c r="F61" s="35"/>
    </row>
    <row r="62" spans="1:9" x14ac:dyDescent="0.25">
      <c r="B62" s="12" t="s">
        <v>35</v>
      </c>
      <c r="C62" s="54">
        <f>((C61-2)/1)</f>
        <v>2.4477343227362169E-2</v>
      </c>
      <c r="D62" s="1"/>
      <c r="E62" s="1"/>
      <c r="F62" s="35"/>
    </row>
    <row r="63" spans="1:9" ht="15.75" thickBot="1" x14ac:dyDescent="0.3">
      <c r="B63" s="13" t="s">
        <v>36</v>
      </c>
      <c r="C63" s="55" t="e">
        <f>(C62/E3)</f>
        <v>#DIV/0!</v>
      </c>
      <c r="D63" s="1"/>
      <c r="E63" s="1"/>
      <c r="F63" s="35"/>
    </row>
    <row r="65" spans="1:7" x14ac:dyDescent="0.25">
      <c r="B65" t="s">
        <v>22</v>
      </c>
    </row>
    <row r="66" spans="1:7" ht="15.75" thickBot="1" x14ac:dyDescent="0.3"/>
    <row r="67" spans="1:7" ht="45.75" thickBot="1" x14ac:dyDescent="0.3">
      <c r="B67" s="10" t="s">
        <v>13</v>
      </c>
      <c r="C67" s="20" t="s">
        <v>23</v>
      </c>
      <c r="D67" s="30" t="s">
        <v>24</v>
      </c>
      <c r="E67" s="31" t="s">
        <v>25</v>
      </c>
      <c r="F67" s="14" t="s">
        <v>41</v>
      </c>
      <c r="G67" s="16" t="s">
        <v>31</v>
      </c>
    </row>
    <row r="68" spans="1:7" x14ac:dyDescent="0.25">
      <c r="B68" s="11" t="s">
        <v>23</v>
      </c>
      <c r="C68" s="28">
        <v>1</v>
      </c>
      <c r="D68" s="4">
        <f>(1/3)</f>
        <v>0.33333333333333331</v>
      </c>
      <c r="E68" s="58">
        <f>(1/5)</f>
        <v>0.2</v>
      </c>
      <c r="F68" s="43">
        <f>((C68*D68*E68)^(1/3))</f>
        <v>0.40548013303822666</v>
      </c>
      <c r="G68" s="5">
        <f>(F68/F71)</f>
        <v>0.10472943388074786</v>
      </c>
    </row>
    <row r="69" spans="1:7" ht="30" x14ac:dyDescent="0.25">
      <c r="B69" s="32" t="s">
        <v>24</v>
      </c>
      <c r="C69" s="23">
        <f>(1/D68)</f>
        <v>3</v>
      </c>
      <c r="D69" s="3">
        <v>1</v>
      </c>
      <c r="E69" s="38">
        <f>(1/3)</f>
        <v>0.33333333333333331</v>
      </c>
      <c r="F69" s="8">
        <f t="shared" ref="F69:F70" si="9">((C69*D69*E69)^(1/3))</f>
        <v>1</v>
      </c>
      <c r="G69" s="6">
        <f>(F69/F71)</f>
        <v>0.25828499437449498</v>
      </c>
    </row>
    <row r="70" spans="1:7" ht="30.75" thickBot="1" x14ac:dyDescent="0.3">
      <c r="B70" s="33" t="s">
        <v>25</v>
      </c>
      <c r="C70" s="29">
        <f>(1/E68)</f>
        <v>5</v>
      </c>
      <c r="D70" s="7">
        <f>(1/E69)</f>
        <v>3</v>
      </c>
      <c r="E70" s="39">
        <v>1</v>
      </c>
      <c r="F70" s="9">
        <f t="shared" si="9"/>
        <v>2.4662120743304703</v>
      </c>
      <c r="G70" s="25">
        <f>(F70/F71)</f>
        <v>0.63698557174475723</v>
      </c>
    </row>
    <row r="71" spans="1:7" ht="15.75" thickBot="1" x14ac:dyDescent="0.3">
      <c r="A71" s="1"/>
      <c r="B71" s="11" t="s">
        <v>32</v>
      </c>
      <c r="C71" s="45">
        <f>SUM(C68:C70)</f>
        <v>9</v>
      </c>
      <c r="D71" s="48">
        <f>SUM(D68:D70)</f>
        <v>4.333333333333333</v>
      </c>
      <c r="E71" s="48">
        <f>SUM(E68:E70)</f>
        <v>1.5333333333333332</v>
      </c>
      <c r="F71" s="59">
        <f>SUM(F68:F70)</f>
        <v>3.8716922073686968</v>
      </c>
      <c r="G71" s="50">
        <f>SUM(G68:G70)</f>
        <v>1</v>
      </c>
    </row>
    <row r="72" spans="1:7" ht="15.75" thickBot="1" x14ac:dyDescent="0.3">
      <c r="A72" s="1"/>
      <c r="B72" s="12" t="s">
        <v>33</v>
      </c>
      <c r="C72" s="23">
        <f>C71*G68</f>
        <v>0.94256490492673073</v>
      </c>
      <c r="D72" s="7">
        <f>(D71*G69)</f>
        <v>1.1192349756228115</v>
      </c>
      <c r="E72" s="55">
        <f>(E71*G70)</f>
        <v>0.97671121000862771</v>
      </c>
      <c r="F72" s="35"/>
      <c r="G72" s="35"/>
    </row>
    <row r="73" spans="1:7" x14ac:dyDescent="0.25">
      <c r="A73" s="1"/>
      <c r="B73" s="56" t="s">
        <v>34</v>
      </c>
      <c r="C73" s="53">
        <f>SUM(C72:E72)</f>
        <v>3.03851109055817</v>
      </c>
      <c r="D73" s="1"/>
      <c r="E73" s="1"/>
      <c r="F73" s="35"/>
    </row>
    <row r="74" spans="1:7" x14ac:dyDescent="0.25">
      <c r="B74" s="12" t="s">
        <v>35</v>
      </c>
      <c r="C74" s="54">
        <f>((C73-3)/2)</f>
        <v>1.9255545279085018E-2</v>
      </c>
      <c r="D74" s="1"/>
      <c r="E74" s="1"/>
      <c r="F74" s="35"/>
    </row>
    <row r="75" spans="1:7" ht="15.75" thickBot="1" x14ac:dyDescent="0.3">
      <c r="B75" s="13" t="s">
        <v>36</v>
      </c>
      <c r="C75" s="55">
        <f>(C74/F3)</f>
        <v>3.3199215998422446E-2</v>
      </c>
      <c r="D75" s="1"/>
      <c r="E75" s="1"/>
      <c r="F75" s="35"/>
    </row>
    <row r="76" spans="1:7" ht="15.75" thickBot="1" x14ac:dyDescent="0.3"/>
    <row r="77" spans="1:7" ht="15.75" thickBot="1" x14ac:dyDescent="0.3">
      <c r="B77" s="10" t="s">
        <v>20</v>
      </c>
      <c r="C77" s="20" t="s">
        <v>26</v>
      </c>
      <c r="D77" s="22" t="s">
        <v>27</v>
      </c>
      <c r="E77" s="14" t="s">
        <v>40</v>
      </c>
      <c r="F77" s="16" t="s">
        <v>31</v>
      </c>
    </row>
    <row r="78" spans="1:7" x14ac:dyDescent="0.25">
      <c r="B78" s="11" t="s">
        <v>26</v>
      </c>
      <c r="C78" s="34">
        <v>1</v>
      </c>
      <c r="D78" s="48">
        <v>3</v>
      </c>
      <c r="E78" s="43">
        <f>((C78*D78)^(1/2))</f>
        <v>1.7320508075688772</v>
      </c>
      <c r="F78" s="5">
        <f>(E78/E80)</f>
        <v>0.75</v>
      </c>
    </row>
    <row r="79" spans="1:7" ht="15.75" thickBot="1" x14ac:dyDescent="0.3">
      <c r="B79" s="13" t="s">
        <v>27</v>
      </c>
      <c r="C79" s="29">
        <f>(1/D78)</f>
        <v>0.33333333333333331</v>
      </c>
      <c r="D79" s="39">
        <v>1</v>
      </c>
      <c r="E79" s="9">
        <f>((C79*D79)^(1/2))</f>
        <v>0.57735026918962573</v>
      </c>
      <c r="F79" s="25">
        <f>(E79/E80)</f>
        <v>0.25</v>
      </c>
    </row>
    <row r="80" spans="1:7" ht="15.75" thickBot="1" x14ac:dyDescent="0.3">
      <c r="A80" s="1"/>
      <c r="B80" s="11" t="s">
        <v>32</v>
      </c>
      <c r="C80" s="45">
        <f>SUM(C78:C79)</f>
        <v>1.3333333333333333</v>
      </c>
      <c r="D80" s="48">
        <f>SUM(D78:D79)</f>
        <v>4</v>
      </c>
      <c r="E80" s="59">
        <f>SUM(E78:E79)</f>
        <v>2.3094010767585029</v>
      </c>
      <c r="F80" s="50">
        <f>SUM(F78:F79)</f>
        <v>1</v>
      </c>
      <c r="G80" s="1"/>
    </row>
    <row r="81" spans="1:7" ht="15.75" thickBot="1" x14ac:dyDescent="0.3">
      <c r="A81" s="1"/>
      <c r="B81" s="12" t="s">
        <v>33</v>
      </c>
      <c r="C81" s="23">
        <f>C80*F78</f>
        <v>1</v>
      </c>
      <c r="D81" s="25">
        <f>(D80*F79)</f>
        <v>1</v>
      </c>
      <c r="E81" s="1"/>
      <c r="F81" s="35"/>
      <c r="G81" s="35"/>
    </row>
    <row r="82" spans="1:7" x14ac:dyDescent="0.25">
      <c r="A82" s="1"/>
      <c r="B82" s="56" t="s">
        <v>34</v>
      </c>
      <c r="C82" s="53">
        <f>SUM(C81:D81)</f>
        <v>2</v>
      </c>
      <c r="D82" s="1"/>
      <c r="E82" s="1"/>
      <c r="F82" s="35"/>
    </row>
    <row r="83" spans="1:7" x14ac:dyDescent="0.25">
      <c r="B83" s="12" t="s">
        <v>35</v>
      </c>
      <c r="C83" s="54">
        <f>((C82-2)/1)</f>
        <v>0</v>
      </c>
      <c r="D83" s="1"/>
      <c r="E83" s="1"/>
      <c r="F83" s="35"/>
    </row>
    <row r="84" spans="1:7" ht="15.75" thickBot="1" x14ac:dyDescent="0.3">
      <c r="B84" s="13" t="s">
        <v>36</v>
      </c>
      <c r="C84" s="55" t="e">
        <f>(C83/E3)</f>
        <v>#DIV/0!</v>
      </c>
      <c r="D84" s="1"/>
      <c r="E84" s="1"/>
      <c r="F84" s="35"/>
    </row>
    <row r="86" spans="1:7" x14ac:dyDescent="0.25">
      <c r="B86" t="s">
        <v>28</v>
      </c>
    </row>
    <row r="87" spans="1:7" ht="15.75" thickBot="1" x14ac:dyDescent="0.3"/>
    <row r="88" spans="1:7" ht="30.75" thickBot="1" x14ac:dyDescent="0.3">
      <c r="B88" s="10" t="s">
        <v>27</v>
      </c>
      <c r="C88" s="20" t="s">
        <v>29</v>
      </c>
      <c r="D88" s="31" t="s">
        <v>30</v>
      </c>
      <c r="E88" s="14" t="s">
        <v>40</v>
      </c>
      <c r="F88" s="16" t="s">
        <v>31</v>
      </c>
    </row>
    <row r="89" spans="1:7" x14ac:dyDescent="0.25">
      <c r="B89" s="11" t="s">
        <v>29</v>
      </c>
      <c r="C89" s="34">
        <v>1</v>
      </c>
      <c r="D89" s="48">
        <f>(1/3)</f>
        <v>0.33333333333333331</v>
      </c>
      <c r="E89" s="43">
        <f>((C89*D89)^(1/2))</f>
        <v>0.57735026918962573</v>
      </c>
      <c r="F89" s="5">
        <f>(E89/E91)</f>
        <v>0.25</v>
      </c>
    </row>
    <row r="90" spans="1:7" ht="15.75" thickBot="1" x14ac:dyDescent="0.3">
      <c r="B90" s="13" t="s">
        <v>30</v>
      </c>
      <c r="C90" s="29">
        <f>(1/D89)</f>
        <v>3</v>
      </c>
      <c r="D90" s="39">
        <v>1</v>
      </c>
      <c r="E90" s="9">
        <f>((C90*D90)^(1/2))</f>
        <v>1.7320508075688772</v>
      </c>
      <c r="F90" s="25">
        <f>(E90/E91)</f>
        <v>0.75</v>
      </c>
    </row>
    <row r="91" spans="1:7" ht="15.75" thickBot="1" x14ac:dyDescent="0.3">
      <c r="A91" s="1"/>
      <c r="B91" s="11" t="s">
        <v>32</v>
      </c>
      <c r="C91" s="45">
        <f>SUM(C89:C90)</f>
        <v>4</v>
      </c>
      <c r="D91" s="48">
        <f>SUM(D89:D90)</f>
        <v>1.3333333333333333</v>
      </c>
      <c r="E91" s="59">
        <f>SUM(E89:E90)</f>
        <v>2.3094010767585029</v>
      </c>
      <c r="F91" s="50">
        <f>SUM(F89:F90)</f>
        <v>1</v>
      </c>
      <c r="G91" s="1"/>
    </row>
    <row r="92" spans="1:7" ht="15.75" thickBot="1" x14ac:dyDescent="0.3">
      <c r="A92" s="1"/>
      <c r="B92" s="12" t="s">
        <v>33</v>
      </c>
      <c r="C92" s="23">
        <f>C91*F89</f>
        <v>1</v>
      </c>
      <c r="D92" s="25">
        <f>(D91*F90)</f>
        <v>1</v>
      </c>
      <c r="E92" s="1"/>
      <c r="F92" s="35"/>
      <c r="G92" s="35"/>
    </row>
    <row r="93" spans="1:7" x14ac:dyDescent="0.25">
      <c r="A93" s="1"/>
      <c r="B93" s="56" t="s">
        <v>34</v>
      </c>
      <c r="C93" s="53">
        <f>SUM(C92:D92)</f>
        <v>2</v>
      </c>
      <c r="D93" s="1"/>
      <c r="E93" s="1"/>
      <c r="F93" s="35"/>
    </row>
    <row r="94" spans="1:7" x14ac:dyDescent="0.25">
      <c r="B94" s="12" t="s">
        <v>35</v>
      </c>
      <c r="C94" s="54">
        <f>((C93-2)/1)</f>
        <v>0</v>
      </c>
      <c r="D94" s="1"/>
      <c r="E94" s="1"/>
      <c r="F94" s="35"/>
    </row>
    <row r="95" spans="1:7" ht="15.75" thickBot="1" x14ac:dyDescent="0.3">
      <c r="B95" s="13" t="s">
        <v>36</v>
      </c>
      <c r="C95" s="55" t="e">
        <f>(C94/E14)</f>
        <v>#DIV/0!</v>
      </c>
      <c r="D95" s="1"/>
      <c r="E95" s="1"/>
      <c r="F95" s="35"/>
    </row>
  </sheetData>
  <conditionalFormatting sqref="C16">
    <cfRule type="iconSet" priority="5">
      <iconSet iconSet="3Symbols" reverse="1">
        <cfvo type="percent" val="0"/>
        <cfvo type="num" val="0.1"/>
        <cfvo type="num" val="0.1" gte="0"/>
      </iconSet>
    </cfRule>
  </conditionalFormatting>
  <conditionalFormatting sqref="C29">
    <cfRule type="iconSet" priority="8">
      <iconSet iconSet="3Symbols" reverse="1">
        <cfvo type="percent" val="0"/>
        <cfvo type="num" val="0.1"/>
        <cfvo type="num" val="0.1" gte="0"/>
      </iconSet>
    </cfRule>
  </conditionalFormatting>
  <conditionalFormatting sqref="C42">
    <cfRule type="iconSet" priority="7">
      <iconSet iconSet="3Symbols" reverse="1">
        <cfvo type="percent" val="0"/>
        <cfvo type="num" val="0.1"/>
        <cfvo type="num" val="0.1" gte="0"/>
      </iconSet>
    </cfRule>
  </conditionalFormatting>
  <conditionalFormatting sqref="C54">
    <cfRule type="iconSet" priority="6">
      <iconSet iconSet="3Symbols" reverse="1">
        <cfvo type="percent" val="0"/>
        <cfvo type="num" val="0.1"/>
        <cfvo type="num" val="0.1" gte="0"/>
      </iconSet>
    </cfRule>
  </conditionalFormatting>
  <conditionalFormatting sqref="C63">
    <cfRule type="iconSet" priority="4">
      <iconSet iconSet="3Symbols" reverse="1">
        <cfvo type="percent" val="0"/>
        <cfvo type="num" val="0.1"/>
        <cfvo type="num" val="0.1" gte="0"/>
      </iconSet>
    </cfRule>
  </conditionalFormatting>
  <conditionalFormatting sqref="C75">
    <cfRule type="iconSet" priority="3">
      <iconSet iconSet="3Symbols" reverse="1">
        <cfvo type="percent" val="0"/>
        <cfvo type="num" val="0.1"/>
        <cfvo type="num" val="0.1" gte="0"/>
      </iconSet>
    </cfRule>
  </conditionalFormatting>
  <conditionalFormatting sqref="C84">
    <cfRule type="iconSet" priority="2">
      <iconSet iconSet="3Symbols" reverse="1">
        <cfvo type="percent" val="0"/>
        <cfvo type="num" val="0.1"/>
        <cfvo type="num" val="0.1" gte="0"/>
      </iconSet>
    </cfRule>
  </conditionalFormatting>
  <conditionalFormatting sqref="C95">
    <cfRule type="iconSet" priority="1">
      <iconSet iconSet="3Symbols" reverse="1">
        <cfvo type="percent" val="0"/>
        <cfvo type="num" val="0.1"/>
        <cfvo type="num" val="0.1" gte="0"/>
      </iconSet>
    </cfRule>
  </conditionalFormatting>
  <pageMargins left="0.70866141732283472" right="0.70866141732283472" top="0.74803149606299213" bottom="0.74803149606299213" header="0.31496062992125984" footer="0.31496062992125984"/>
  <pageSetup paperSize="8" scale="98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5"/>
  <sheetViews>
    <sheetView workbookViewId="0">
      <selection activeCell="A4" sqref="A1:XFD1048576"/>
    </sheetView>
  </sheetViews>
  <sheetFormatPr defaultColWidth="9.28515625" defaultRowHeight="15" x14ac:dyDescent="0.25"/>
  <cols>
    <col min="2" max="2" width="20.28515625" bestFit="1" customWidth="1"/>
    <col min="3" max="3" width="18.85546875" bestFit="1" customWidth="1"/>
    <col min="4" max="4" width="16.42578125" bestFit="1" customWidth="1"/>
    <col min="5" max="5" width="18.85546875" bestFit="1" customWidth="1"/>
    <col min="6" max="6" width="17.85546875" bestFit="1" customWidth="1"/>
    <col min="7" max="7" width="20.28515625" bestFit="1" customWidth="1"/>
    <col min="8" max="9" width="14" bestFit="1" customWidth="1"/>
    <col min="10" max="13" width="5" bestFit="1" customWidth="1"/>
  </cols>
  <sheetData>
    <row r="2" spans="1:13" x14ac:dyDescent="0.25">
      <c r="C2" s="36" t="s">
        <v>38</v>
      </c>
      <c r="D2" s="36">
        <v>1</v>
      </c>
      <c r="E2" s="36">
        <v>2</v>
      </c>
      <c r="F2" s="36">
        <v>3</v>
      </c>
      <c r="G2" s="36">
        <v>4</v>
      </c>
      <c r="H2" s="36">
        <v>5</v>
      </c>
      <c r="I2" s="36">
        <v>6</v>
      </c>
      <c r="J2" s="36">
        <v>7</v>
      </c>
      <c r="K2" s="36">
        <v>8</v>
      </c>
      <c r="L2" s="36">
        <v>9</v>
      </c>
      <c r="M2" s="36">
        <v>10</v>
      </c>
    </row>
    <row r="3" spans="1:13" x14ac:dyDescent="0.25">
      <c r="C3" s="36"/>
      <c r="D3" s="36">
        <v>0</v>
      </c>
      <c r="E3" s="93">
        <v>0</v>
      </c>
      <c r="F3" s="36">
        <v>0.57999999999999996</v>
      </c>
      <c r="G3" s="36">
        <v>0.9</v>
      </c>
      <c r="H3" s="36">
        <v>1.1200000000000001</v>
      </c>
      <c r="I3" s="36">
        <v>1.24</v>
      </c>
      <c r="J3" s="36">
        <v>1.32</v>
      </c>
      <c r="K3" s="36">
        <v>1.41</v>
      </c>
      <c r="L3" s="36">
        <v>1.45</v>
      </c>
      <c r="M3" s="36">
        <v>1.49</v>
      </c>
    </row>
    <row r="5" spans="1:13" x14ac:dyDescent="0.25">
      <c r="B5" t="s">
        <v>0</v>
      </c>
    </row>
    <row r="6" spans="1:13" ht="15.75" thickBot="1" x14ac:dyDescent="0.3"/>
    <row r="7" spans="1:13" ht="15.75" thickBot="1" x14ac:dyDescent="0.3">
      <c r="B7" s="1"/>
      <c r="C7" s="20" t="s">
        <v>1</v>
      </c>
      <c r="D7" s="21" t="s">
        <v>2</v>
      </c>
      <c r="E7" s="21" t="s">
        <v>3</v>
      </c>
      <c r="F7" s="22" t="s">
        <v>4</v>
      </c>
      <c r="G7" s="14" t="s">
        <v>37</v>
      </c>
      <c r="H7" s="16" t="s">
        <v>31</v>
      </c>
    </row>
    <row r="8" spans="1:13" x14ac:dyDescent="0.25">
      <c r="A8" s="1"/>
      <c r="B8" s="17" t="s">
        <v>1</v>
      </c>
      <c r="C8" s="60">
        <v>1</v>
      </c>
      <c r="D8" s="61">
        <v>1</v>
      </c>
      <c r="E8" s="61">
        <v>1</v>
      </c>
      <c r="F8" s="62">
        <v>1</v>
      </c>
      <c r="G8" s="63">
        <f>(C8*D8*E8*F8)^(1/4)</f>
        <v>1</v>
      </c>
      <c r="H8" s="62">
        <f>(G8/G12)</f>
        <v>0.25</v>
      </c>
    </row>
    <row r="9" spans="1:13" x14ac:dyDescent="0.25">
      <c r="B9" s="18" t="s">
        <v>2</v>
      </c>
      <c r="C9" s="64">
        <f>(1/D8)</f>
        <v>1</v>
      </c>
      <c r="D9" s="65">
        <v>1</v>
      </c>
      <c r="E9" s="64">
        <v>1</v>
      </c>
      <c r="F9" s="66">
        <v>1</v>
      </c>
      <c r="G9" s="67">
        <f t="shared" ref="G9:G11" si="0">(C9*D9*E9*F9)^(1/4)</f>
        <v>1</v>
      </c>
      <c r="H9" s="66">
        <f>(G9/G12)</f>
        <v>0.25</v>
      </c>
    </row>
    <row r="10" spans="1:13" x14ac:dyDescent="0.25">
      <c r="B10" s="18" t="s">
        <v>3</v>
      </c>
      <c r="C10" s="64">
        <f>(1/E8)</f>
        <v>1</v>
      </c>
      <c r="D10" s="64">
        <f>(1/E9)</f>
        <v>1</v>
      </c>
      <c r="E10" s="65">
        <v>1</v>
      </c>
      <c r="F10" s="66">
        <v>1</v>
      </c>
      <c r="G10" s="67">
        <f t="shared" si="0"/>
        <v>1</v>
      </c>
      <c r="H10" s="66">
        <f>(G10/G12)</f>
        <v>0.25</v>
      </c>
    </row>
    <row r="11" spans="1:13" ht="15.75" thickBot="1" x14ac:dyDescent="0.3">
      <c r="B11" s="19" t="s">
        <v>4</v>
      </c>
      <c r="C11" s="68">
        <f>(1/F8)</f>
        <v>1</v>
      </c>
      <c r="D11" s="68">
        <f>(1/F9)</f>
        <v>1</v>
      </c>
      <c r="E11" s="68">
        <f>(1/F10)</f>
        <v>1</v>
      </c>
      <c r="F11" s="69">
        <v>1</v>
      </c>
      <c r="G11" s="70">
        <f t="shared" si="0"/>
        <v>1</v>
      </c>
      <c r="H11" s="71">
        <f>(G11/G12)</f>
        <v>0.25</v>
      </c>
    </row>
    <row r="12" spans="1:13" ht="15.75" thickBot="1" x14ac:dyDescent="0.3">
      <c r="B12" s="46" t="s">
        <v>32</v>
      </c>
      <c r="C12" s="26">
        <f>SUM(C8:C11)</f>
        <v>4</v>
      </c>
      <c r="D12" s="45">
        <f t="shared" ref="D12:F12" si="1">SUM(D8:D11)</f>
        <v>4</v>
      </c>
      <c r="E12" s="26">
        <f t="shared" si="1"/>
        <v>4</v>
      </c>
      <c r="F12" s="27">
        <f t="shared" si="1"/>
        <v>4</v>
      </c>
      <c r="G12" s="49">
        <f>SUM(G8:G11)</f>
        <v>4</v>
      </c>
      <c r="H12" s="50">
        <f>SUM(H8:H11)</f>
        <v>1</v>
      </c>
    </row>
    <row r="13" spans="1:13" ht="15.75" thickBot="1" x14ac:dyDescent="0.3">
      <c r="B13" s="47" t="s">
        <v>33</v>
      </c>
      <c r="C13" s="2">
        <f>C12*H8</f>
        <v>1</v>
      </c>
      <c r="D13" s="29">
        <f>(D12*H9)</f>
        <v>1</v>
      </c>
      <c r="E13" s="7">
        <f>(E12*H10)</f>
        <v>1</v>
      </c>
      <c r="F13" s="41">
        <f>(F12*H11)</f>
        <v>1</v>
      </c>
    </row>
    <row r="14" spans="1:13" x14ac:dyDescent="0.25">
      <c r="B14" s="44" t="s">
        <v>34</v>
      </c>
      <c r="C14" s="27">
        <f>SUM(C13:F13)</f>
        <v>4</v>
      </c>
      <c r="D14" s="1"/>
      <c r="E14" s="1"/>
      <c r="F14" s="35"/>
    </row>
    <row r="15" spans="1:13" x14ac:dyDescent="0.25">
      <c r="B15" s="18" t="s">
        <v>35</v>
      </c>
      <c r="C15" s="6">
        <f>((C14-4)/3)</f>
        <v>0</v>
      </c>
      <c r="D15" s="1"/>
      <c r="E15" s="1"/>
      <c r="F15" s="35"/>
    </row>
    <row r="16" spans="1:13" ht="15.75" thickBot="1" x14ac:dyDescent="0.3">
      <c r="B16" s="19" t="s">
        <v>36</v>
      </c>
      <c r="C16" s="25">
        <f>(C15/F3)</f>
        <v>0</v>
      </c>
      <c r="D16" s="1"/>
      <c r="E16" s="1"/>
      <c r="F16" s="35"/>
    </row>
    <row r="18" spans="1:9" x14ac:dyDescent="0.25">
      <c r="B18" t="s">
        <v>5</v>
      </c>
    </row>
    <row r="19" spans="1:9" ht="15.75" thickBot="1" x14ac:dyDescent="0.3"/>
    <row r="20" spans="1:9" ht="15.75" thickBot="1" x14ac:dyDescent="0.3">
      <c r="B20" s="10" t="s">
        <v>1</v>
      </c>
      <c r="C20" s="14" t="s">
        <v>6</v>
      </c>
      <c r="D20" s="15" t="s">
        <v>7</v>
      </c>
      <c r="E20" s="15" t="s">
        <v>8</v>
      </c>
      <c r="F20" s="37" t="s">
        <v>9</v>
      </c>
      <c r="G20" s="14" t="s">
        <v>37</v>
      </c>
      <c r="H20" s="16" t="s">
        <v>31</v>
      </c>
    </row>
    <row r="21" spans="1:9" x14ac:dyDescent="0.25">
      <c r="B21" s="11" t="s">
        <v>6</v>
      </c>
      <c r="C21" s="72">
        <v>1</v>
      </c>
      <c r="D21" s="61">
        <f>(1/7)</f>
        <v>0.14285714285714285</v>
      </c>
      <c r="E21" s="61">
        <f>(1/6)</f>
        <v>0.16666666666666666</v>
      </c>
      <c r="F21" s="62">
        <f>(1/9)</f>
        <v>0.1111111111111111</v>
      </c>
      <c r="G21" s="63">
        <f>(C21*D21*E21*F21)^(1/4)</f>
        <v>0.22679164443904004</v>
      </c>
      <c r="H21" s="62">
        <f>(G21/G25)</f>
        <v>3.9192300424405378E-2</v>
      </c>
    </row>
    <row r="22" spans="1:9" x14ac:dyDescent="0.25">
      <c r="B22" s="12" t="s">
        <v>7</v>
      </c>
      <c r="C22" s="73">
        <f>(1/D21)</f>
        <v>7</v>
      </c>
      <c r="D22" s="65">
        <v>1</v>
      </c>
      <c r="E22" s="64">
        <f>(1/2)</f>
        <v>0.5</v>
      </c>
      <c r="F22" s="66">
        <f>(1/5)</f>
        <v>0.2</v>
      </c>
      <c r="G22" s="67">
        <f t="shared" ref="G22:G24" si="2">(C22*D22*E22*F22)^(1/4)</f>
        <v>0.91469121922869445</v>
      </c>
      <c r="H22" s="66">
        <f>(G22/G25)</f>
        <v>0.15806954946795909</v>
      </c>
    </row>
    <row r="23" spans="1:9" x14ac:dyDescent="0.25">
      <c r="B23" s="12" t="s">
        <v>8</v>
      </c>
      <c r="C23" s="73">
        <f>(1/E21)</f>
        <v>6</v>
      </c>
      <c r="D23" s="64">
        <f>(1/E22)</f>
        <v>2</v>
      </c>
      <c r="E23" s="65">
        <v>1</v>
      </c>
      <c r="F23" s="66">
        <f>(1/2)</f>
        <v>0.5</v>
      </c>
      <c r="G23" s="67">
        <f t="shared" si="2"/>
        <v>1.5650845800732873</v>
      </c>
      <c r="H23" s="66">
        <f>(G23/G25)</f>
        <v>0.27046527751741822</v>
      </c>
    </row>
    <row r="24" spans="1:9" ht="15.75" thickBot="1" x14ac:dyDescent="0.3">
      <c r="B24" s="13" t="s">
        <v>9</v>
      </c>
      <c r="C24" s="74">
        <f>(1/F21)</f>
        <v>9</v>
      </c>
      <c r="D24" s="68">
        <f>(1/F22)</f>
        <v>5</v>
      </c>
      <c r="E24" s="68">
        <f>(1/F23)</f>
        <v>2</v>
      </c>
      <c r="F24" s="69">
        <v>1</v>
      </c>
      <c r="G24" s="70">
        <f t="shared" si="2"/>
        <v>3.0800702882410227</v>
      </c>
      <c r="H24" s="71">
        <f>(G24/G25)</f>
        <v>0.53227287259021727</v>
      </c>
    </row>
    <row r="25" spans="1:9" ht="15.75" thickBot="1" x14ac:dyDescent="0.3">
      <c r="A25" s="1"/>
      <c r="B25" s="11" t="s">
        <v>32</v>
      </c>
      <c r="C25" s="75">
        <f>SUM(C21:C24)</f>
        <v>23</v>
      </c>
      <c r="D25" s="75">
        <f t="shared" ref="D25:F25" si="3">SUM(D21:D24)</f>
        <v>8.1428571428571423</v>
      </c>
      <c r="E25" s="76">
        <f t="shared" si="3"/>
        <v>3.6666666666666665</v>
      </c>
      <c r="F25" s="77">
        <f t="shared" si="3"/>
        <v>1.8111111111111111</v>
      </c>
      <c r="G25" s="78">
        <f>SUM(G21:G24)</f>
        <v>5.7866377319820446</v>
      </c>
      <c r="H25" s="79">
        <f>SUM(H21:H24)</f>
        <v>1</v>
      </c>
    </row>
    <row r="26" spans="1:9" ht="15.75" thickBot="1" x14ac:dyDescent="0.3">
      <c r="A26" s="1"/>
      <c r="B26" s="12" t="s">
        <v>33</v>
      </c>
      <c r="C26" s="73">
        <f>C25*H21</f>
        <v>0.90142290976132367</v>
      </c>
      <c r="D26" s="74">
        <f>(D25*H22)</f>
        <v>1.2871377599533811</v>
      </c>
      <c r="E26" s="68">
        <f>(E25*H23)</f>
        <v>0.99170601756386678</v>
      </c>
      <c r="F26" s="80">
        <f>(F25*H24)</f>
        <v>0.96400531369117126</v>
      </c>
      <c r="G26" s="81"/>
      <c r="H26" s="81"/>
    </row>
    <row r="27" spans="1:9" x14ac:dyDescent="0.25">
      <c r="A27" s="1"/>
      <c r="B27" s="56" t="s">
        <v>34</v>
      </c>
      <c r="C27" s="82">
        <f>SUM(C26:F26)</f>
        <v>4.1442720009697425</v>
      </c>
      <c r="D27" s="83"/>
      <c r="E27" s="83"/>
      <c r="F27" s="84"/>
      <c r="G27" s="81"/>
      <c r="H27" s="81"/>
    </row>
    <row r="28" spans="1:9" x14ac:dyDescent="0.25">
      <c r="B28" s="12" t="s">
        <v>35</v>
      </c>
      <c r="C28" s="85">
        <f>((C27-4)/3)</f>
        <v>4.8090666989914155E-2</v>
      </c>
      <c r="D28" s="83"/>
      <c r="E28" s="83"/>
      <c r="F28" s="84"/>
      <c r="G28" s="81"/>
      <c r="H28" s="81"/>
    </row>
    <row r="29" spans="1:9" ht="15.75" thickBot="1" x14ac:dyDescent="0.3">
      <c r="B29" s="13" t="s">
        <v>36</v>
      </c>
      <c r="C29" s="86">
        <f>(C28/F3)</f>
        <v>8.2914943086058887E-2</v>
      </c>
      <c r="D29" s="83"/>
      <c r="E29" s="83"/>
      <c r="F29" s="84"/>
      <c r="G29" s="81"/>
      <c r="H29" s="81"/>
    </row>
    <row r="30" spans="1:9" x14ac:dyDescent="0.25">
      <c r="B30" s="35"/>
      <c r="C30" s="1"/>
      <c r="D30" s="1"/>
      <c r="E30" s="1"/>
      <c r="F30" s="35"/>
    </row>
    <row r="31" spans="1:9" ht="15.75" thickBot="1" x14ac:dyDescent="0.3"/>
    <row r="32" spans="1:9" ht="15.75" thickBot="1" x14ac:dyDescent="0.3">
      <c r="B32" s="10" t="s">
        <v>2</v>
      </c>
      <c r="C32" s="20" t="s">
        <v>10</v>
      </c>
      <c r="D32" s="21" t="s">
        <v>11</v>
      </c>
      <c r="E32" s="21" t="s">
        <v>12</v>
      </c>
      <c r="F32" s="21" t="s">
        <v>13</v>
      </c>
      <c r="G32" s="22" t="s">
        <v>14</v>
      </c>
      <c r="H32" s="14" t="s">
        <v>39</v>
      </c>
      <c r="I32" s="16" t="s">
        <v>31</v>
      </c>
    </row>
    <row r="33" spans="1:9" x14ac:dyDescent="0.25">
      <c r="B33" s="11" t="s">
        <v>10</v>
      </c>
      <c r="C33" s="87">
        <v>1</v>
      </c>
      <c r="D33" s="76">
        <f>(1/3)</f>
        <v>0.33333333333333331</v>
      </c>
      <c r="E33" s="76">
        <f>(1/3)</f>
        <v>0.33333333333333331</v>
      </c>
      <c r="F33" s="76">
        <f>(1/3)</f>
        <v>0.33333333333333331</v>
      </c>
      <c r="G33" s="77">
        <v>1</v>
      </c>
      <c r="H33" s="63">
        <f>(C33*D33*E33*F33*G33)^(1/5)</f>
        <v>0.51728185797178661</v>
      </c>
      <c r="I33" s="62">
        <f>(H33/H38)</f>
        <v>8.5884312066327143E-2</v>
      </c>
    </row>
    <row r="34" spans="1:9" x14ac:dyDescent="0.25">
      <c r="B34" s="12" t="s">
        <v>11</v>
      </c>
      <c r="C34" s="73">
        <f>(1/D33)</f>
        <v>3</v>
      </c>
      <c r="D34" s="65">
        <v>1</v>
      </c>
      <c r="E34" s="64">
        <v>1</v>
      </c>
      <c r="F34" s="64">
        <f>(1/3)</f>
        <v>0.33333333333333331</v>
      </c>
      <c r="G34" s="97">
        <v>3</v>
      </c>
      <c r="H34" s="67">
        <f t="shared" ref="H34:H37" si="4">(C34*D34*E34*F34*G34)^(1/5)</f>
        <v>1.2457309396155174</v>
      </c>
      <c r="I34" s="66">
        <f>(H34/H38)</f>
        <v>0.2068287203964794</v>
      </c>
    </row>
    <row r="35" spans="1:9" x14ac:dyDescent="0.25">
      <c r="B35" s="12" t="s">
        <v>12</v>
      </c>
      <c r="C35" s="73">
        <f>(1/E33)</f>
        <v>3</v>
      </c>
      <c r="D35" s="64">
        <f>(1/E34)</f>
        <v>1</v>
      </c>
      <c r="E35" s="65">
        <v>1</v>
      </c>
      <c r="F35" s="64">
        <v>2</v>
      </c>
      <c r="G35" s="66">
        <v>5</v>
      </c>
      <c r="H35" s="67">
        <f t="shared" si="4"/>
        <v>1.97435048583482</v>
      </c>
      <c r="I35" s="66">
        <f>(H35/H38)</f>
        <v>0.32780143096182329</v>
      </c>
    </row>
    <row r="36" spans="1:9" x14ac:dyDescent="0.25">
      <c r="B36" s="12" t="s">
        <v>13</v>
      </c>
      <c r="C36" s="73">
        <f>(1/F33)</f>
        <v>3</v>
      </c>
      <c r="D36" s="64">
        <f>(1/F34)</f>
        <v>3</v>
      </c>
      <c r="E36" s="64">
        <f>(1/F35)</f>
        <v>0.5</v>
      </c>
      <c r="F36" s="65">
        <v>1</v>
      </c>
      <c r="G36" s="66">
        <v>5</v>
      </c>
      <c r="H36" s="67">
        <f t="shared" si="4"/>
        <v>1.8639596365956757</v>
      </c>
      <c r="I36" s="66">
        <f>(H36/H38)</f>
        <v>0.30947323715565533</v>
      </c>
    </row>
    <row r="37" spans="1:9" ht="15.75" thickBot="1" x14ac:dyDescent="0.3">
      <c r="B37" s="13" t="s">
        <v>14</v>
      </c>
      <c r="C37" s="88">
        <f>(1/G33)</f>
        <v>1</v>
      </c>
      <c r="D37" s="89">
        <f>(1/G34)</f>
        <v>0.33333333333333331</v>
      </c>
      <c r="E37" s="68">
        <f>(1/G35)</f>
        <v>0.2</v>
      </c>
      <c r="F37" s="68">
        <f>(1/G36)</f>
        <v>0.2</v>
      </c>
      <c r="G37" s="65">
        <v>1</v>
      </c>
      <c r="H37" s="70">
        <f t="shared" si="4"/>
        <v>0.42168460634274996</v>
      </c>
      <c r="I37" s="80">
        <f>(H37/H38)</f>
        <v>7.001229941971468E-2</v>
      </c>
    </row>
    <row r="38" spans="1:9" ht="15.75" thickBot="1" x14ac:dyDescent="0.3">
      <c r="A38" s="1"/>
      <c r="B38" s="11" t="s">
        <v>32</v>
      </c>
      <c r="C38" s="75">
        <f>SUM(C33:C37)</f>
        <v>11</v>
      </c>
      <c r="D38" s="76">
        <f t="shared" ref="D38:G38" si="5">SUM(D33:D37)</f>
        <v>5.6666666666666661</v>
      </c>
      <c r="E38" s="76">
        <f t="shared" si="5"/>
        <v>3.0333333333333332</v>
      </c>
      <c r="F38" s="76">
        <f t="shared" si="5"/>
        <v>3.8666666666666667</v>
      </c>
      <c r="G38" s="90">
        <f t="shared" si="5"/>
        <v>15</v>
      </c>
      <c r="H38" s="91">
        <f>SUM(H33:H37)</f>
        <v>6.0230075263605505</v>
      </c>
      <c r="I38" s="92">
        <f>SUM(I33:I37)</f>
        <v>0.99999999999999978</v>
      </c>
    </row>
    <row r="39" spans="1:9" ht="15.75" thickBot="1" x14ac:dyDescent="0.3">
      <c r="A39" s="1"/>
      <c r="B39" s="12" t="s">
        <v>33</v>
      </c>
      <c r="C39" s="73">
        <f>C38*I33</f>
        <v>0.94472743272959858</v>
      </c>
      <c r="D39" s="74">
        <f>(D38*I34)</f>
        <v>1.1720294155800497</v>
      </c>
      <c r="E39" s="68">
        <f>(E38*I35)</f>
        <v>0.99433100725086399</v>
      </c>
      <c r="F39" s="80">
        <f>(F38*I36)</f>
        <v>1.1966298503352006</v>
      </c>
      <c r="G39" s="80">
        <f>(G38*I37)</f>
        <v>1.0501844912957201</v>
      </c>
      <c r="H39" s="81"/>
      <c r="I39" s="81"/>
    </row>
    <row r="40" spans="1:9" x14ac:dyDescent="0.25">
      <c r="A40" s="1"/>
      <c r="B40" s="56" t="s">
        <v>34</v>
      </c>
      <c r="C40" s="82">
        <f>SUM(C39:G39)</f>
        <v>5.357902197191434</v>
      </c>
      <c r="D40" s="83"/>
      <c r="E40" s="83"/>
      <c r="F40" s="84"/>
      <c r="G40" s="81"/>
      <c r="H40" s="81"/>
      <c r="I40" s="81"/>
    </row>
    <row r="41" spans="1:9" x14ac:dyDescent="0.25">
      <c r="B41" s="12" t="s">
        <v>35</v>
      </c>
      <c r="C41" s="85">
        <f>((C40-5)/4)</f>
        <v>8.9475549297858503E-2</v>
      </c>
      <c r="D41" s="83"/>
      <c r="E41" s="83"/>
      <c r="F41" s="84"/>
      <c r="G41" s="81"/>
      <c r="H41" s="81"/>
      <c r="I41" s="81"/>
    </row>
    <row r="42" spans="1:9" ht="15.75" thickBot="1" x14ac:dyDescent="0.3">
      <c r="B42" s="13" t="s">
        <v>36</v>
      </c>
      <c r="C42" s="86">
        <f>(C41/G3)</f>
        <v>9.9417276997620554E-2</v>
      </c>
      <c r="D42" s="83"/>
      <c r="E42" s="83"/>
      <c r="F42" s="84"/>
      <c r="G42" s="81"/>
      <c r="H42" s="81"/>
      <c r="I42" s="81"/>
    </row>
    <row r="43" spans="1:9" ht="15.75" thickBot="1" x14ac:dyDescent="0.3"/>
    <row r="44" spans="1:9" ht="15.75" thickBot="1" x14ac:dyDescent="0.3">
      <c r="B44" s="10" t="s">
        <v>3</v>
      </c>
      <c r="C44" s="20" t="s">
        <v>15</v>
      </c>
      <c r="D44" s="21" t="s">
        <v>16</v>
      </c>
      <c r="E44" s="21" t="s">
        <v>17</v>
      </c>
      <c r="F44" s="21" t="s">
        <v>18</v>
      </c>
      <c r="G44" s="22" t="s">
        <v>19</v>
      </c>
      <c r="H44" s="17" t="s">
        <v>39</v>
      </c>
      <c r="I44" s="40" t="s">
        <v>31</v>
      </c>
    </row>
    <row r="45" spans="1:9" x14ac:dyDescent="0.25">
      <c r="B45" s="11" t="s">
        <v>15</v>
      </c>
      <c r="C45" s="87">
        <v>1</v>
      </c>
      <c r="D45" s="76">
        <f>(1/9)</f>
        <v>0.1111111111111111</v>
      </c>
      <c r="E45" s="76">
        <f>(1/5)</f>
        <v>0.2</v>
      </c>
      <c r="F45" s="76">
        <f>(1/3)</f>
        <v>0.33333333333333331</v>
      </c>
      <c r="G45" s="77">
        <v>3</v>
      </c>
      <c r="H45" s="8">
        <f>(C45*D45*E45*F45*G45)^(1/5)</f>
        <v>0.46704367745113423</v>
      </c>
      <c r="I45" s="6">
        <f>(H45/H50)</f>
        <v>5.9985565048781865E-2</v>
      </c>
    </row>
    <row r="46" spans="1:9" x14ac:dyDescent="0.25">
      <c r="B46" s="12" t="s">
        <v>16</v>
      </c>
      <c r="C46" s="73">
        <f>(1/D45)</f>
        <v>9</v>
      </c>
      <c r="D46" s="65">
        <v>1</v>
      </c>
      <c r="E46" s="64">
        <v>5</v>
      </c>
      <c r="F46" s="64">
        <v>5</v>
      </c>
      <c r="G46" s="66">
        <v>9</v>
      </c>
      <c r="H46" s="8">
        <f t="shared" ref="H46:H49" si="6">(C46*D46*E46*F46*G46)^(1/5)</f>
        <v>4.5844264074473964</v>
      </c>
      <c r="I46" s="6">
        <f>(H46/H50)</f>
        <v>0.58880875976329161</v>
      </c>
    </row>
    <row r="47" spans="1:9" x14ac:dyDescent="0.25">
      <c r="B47" s="12" t="s">
        <v>17</v>
      </c>
      <c r="C47" s="73">
        <f>(1/E45)</f>
        <v>5</v>
      </c>
      <c r="D47" s="64">
        <f>(1/E46)</f>
        <v>0.2</v>
      </c>
      <c r="E47" s="65">
        <v>1</v>
      </c>
      <c r="F47" s="64">
        <f>(1/3)</f>
        <v>0.33333333333333331</v>
      </c>
      <c r="G47" s="66">
        <v>3</v>
      </c>
      <c r="H47" s="8">
        <f t="shared" si="6"/>
        <v>1</v>
      </c>
      <c r="I47" s="6">
        <f>(H47/H50)</f>
        <v>0.12843673503118566</v>
      </c>
    </row>
    <row r="48" spans="1:9" x14ac:dyDescent="0.25">
      <c r="B48" s="12" t="s">
        <v>18</v>
      </c>
      <c r="C48" s="73">
        <f>(1/F45)</f>
        <v>3</v>
      </c>
      <c r="D48" s="64">
        <f>(1/F46)</f>
        <v>0.2</v>
      </c>
      <c r="E48" s="64">
        <f>(1/F47)</f>
        <v>3</v>
      </c>
      <c r="F48" s="65">
        <v>1</v>
      </c>
      <c r="G48" s="66">
        <v>3</v>
      </c>
      <c r="H48" s="8">
        <f t="shared" si="6"/>
        <v>1.4011310323534027</v>
      </c>
      <c r="I48" s="6">
        <f>(H48/H50)</f>
        <v>0.1799566951463456</v>
      </c>
    </row>
    <row r="49" spans="1:9" ht="15.75" thickBot="1" x14ac:dyDescent="0.3">
      <c r="B49" s="13" t="s">
        <v>19</v>
      </c>
      <c r="C49" s="88">
        <f>(1/G45)</f>
        <v>0.33333333333333331</v>
      </c>
      <c r="D49" s="89">
        <f>(1/G46)</f>
        <v>0.1111111111111111</v>
      </c>
      <c r="E49" s="68">
        <f>(1/G47)</f>
        <v>0.33333333333333331</v>
      </c>
      <c r="F49" s="68">
        <f>(1/G48)</f>
        <v>0.33333333333333331</v>
      </c>
      <c r="G49" s="65">
        <v>1</v>
      </c>
      <c r="H49" s="9">
        <f t="shared" si="6"/>
        <v>0.33333333333333331</v>
      </c>
      <c r="I49" s="41">
        <f>(H49/H50)</f>
        <v>4.2812245010395218E-2</v>
      </c>
    </row>
    <row r="50" spans="1:9" ht="15.75" thickBot="1" x14ac:dyDescent="0.3">
      <c r="A50" s="1"/>
      <c r="B50" s="11" t="s">
        <v>32</v>
      </c>
      <c r="C50" s="45">
        <f>SUM(C45:C49)</f>
        <v>18.333333333333332</v>
      </c>
      <c r="D50" s="26">
        <f t="shared" ref="D50:G50" si="7">SUM(D45:D49)</f>
        <v>1.6222222222222222</v>
      </c>
      <c r="E50" s="26">
        <f t="shared" si="7"/>
        <v>9.5333333333333332</v>
      </c>
      <c r="F50" s="26">
        <f t="shared" si="7"/>
        <v>6.9999999999999991</v>
      </c>
      <c r="G50" s="48">
        <f t="shared" si="7"/>
        <v>19</v>
      </c>
      <c r="H50" s="51">
        <f>SUM(H45:H49)</f>
        <v>7.785934450585267</v>
      </c>
      <c r="I50" s="52">
        <f>SUM(I45:I49)</f>
        <v>1</v>
      </c>
    </row>
    <row r="51" spans="1:9" ht="15.75" thickBot="1" x14ac:dyDescent="0.3">
      <c r="A51" s="1"/>
      <c r="B51" s="12" t="s">
        <v>33</v>
      </c>
      <c r="C51" s="23">
        <f>C50*I45</f>
        <v>1.0997353592276675</v>
      </c>
      <c r="D51" s="29">
        <f>(D50*I46)</f>
        <v>0.95517865472711749</v>
      </c>
      <c r="E51" s="7">
        <f>(E50*I47)</f>
        <v>1.2244302072973032</v>
      </c>
      <c r="F51" s="57">
        <f>(F50*I48)</f>
        <v>1.259696866024419</v>
      </c>
      <c r="G51" s="41">
        <f>(G50*I49)</f>
        <v>0.81343265519750918</v>
      </c>
    </row>
    <row r="52" spans="1:9" x14ac:dyDescent="0.25">
      <c r="A52" s="1"/>
      <c r="B52" s="56" t="s">
        <v>34</v>
      </c>
      <c r="C52" s="53">
        <f>SUM(C51:G51)</f>
        <v>5.3524737424740163</v>
      </c>
      <c r="D52" s="1"/>
      <c r="E52" s="1"/>
      <c r="F52" s="35"/>
    </row>
    <row r="53" spans="1:9" x14ac:dyDescent="0.25">
      <c r="B53" s="12" t="s">
        <v>35</v>
      </c>
      <c r="C53" s="54">
        <f>((C52-5)/4)</f>
        <v>8.8118435618504076E-2</v>
      </c>
      <c r="D53" s="1"/>
      <c r="E53" s="1"/>
      <c r="F53" s="35"/>
    </row>
    <row r="54" spans="1:9" ht="15.75" thickBot="1" x14ac:dyDescent="0.3">
      <c r="B54" s="13" t="s">
        <v>36</v>
      </c>
      <c r="C54" s="55">
        <f>(C53/G3)</f>
        <v>9.7909372909448969E-2</v>
      </c>
      <c r="D54" s="1"/>
      <c r="E54" s="1"/>
      <c r="F54" s="35"/>
    </row>
    <row r="55" spans="1:9" ht="15.75" thickBot="1" x14ac:dyDescent="0.3"/>
    <row r="56" spans="1:9" ht="15.75" thickBot="1" x14ac:dyDescent="0.3">
      <c r="B56" s="10" t="s">
        <v>4</v>
      </c>
      <c r="C56" s="20" t="s">
        <v>20</v>
      </c>
      <c r="D56" s="22" t="s">
        <v>21</v>
      </c>
      <c r="E56" s="14" t="s">
        <v>40</v>
      </c>
      <c r="F56" s="16" t="s">
        <v>31</v>
      </c>
    </row>
    <row r="57" spans="1:9" x14ac:dyDescent="0.25">
      <c r="B57" s="11" t="s">
        <v>20</v>
      </c>
      <c r="C57" s="28">
        <v>1</v>
      </c>
      <c r="D57" s="58">
        <f>(1/3)</f>
        <v>0.33333333333333331</v>
      </c>
      <c r="E57" s="43">
        <f>((C57*D57)^(1/2))</f>
        <v>0.57735026918962573</v>
      </c>
      <c r="F57" s="5">
        <f>(E57/E59)</f>
        <v>0.25</v>
      </c>
    </row>
    <row r="58" spans="1:9" ht="15.75" thickBot="1" x14ac:dyDescent="0.3">
      <c r="B58" s="13" t="s">
        <v>21</v>
      </c>
      <c r="C58" s="29">
        <f>(1/D57)</f>
        <v>3</v>
      </c>
      <c r="D58" s="39">
        <v>1</v>
      </c>
      <c r="E58" s="9">
        <f>((C58*D58)^(1/2))</f>
        <v>1.7320508075688772</v>
      </c>
      <c r="F58" s="25">
        <f>(E58/E59)</f>
        <v>0.75</v>
      </c>
    </row>
    <row r="59" spans="1:9" ht="15.75" thickBot="1" x14ac:dyDescent="0.3">
      <c r="A59" s="1"/>
      <c r="B59" s="11" t="s">
        <v>32</v>
      </c>
      <c r="C59" s="45">
        <f>SUM(C54:C58)</f>
        <v>4.0979093729094487</v>
      </c>
      <c r="D59" s="48">
        <f t="shared" ref="D59" si="8">SUM(D54:D58)</f>
        <v>1.3333333333333333</v>
      </c>
      <c r="E59" s="59">
        <f>SUM(E57:E58)</f>
        <v>2.3094010767585029</v>
      </c>
      <c r="F59" s="50">
        <f>SUM(F57:F58)</f>
        <v>1</v>
      </c>
      <c r="G59" s="1"/>
    </row>
    <row r="60" spans="1:9" ht="15.75" thickBot="1" x14ac:dyDescent="0.3">
      <c r="A60" s="1"/>
      <c r="B60" s="12" t="s">
        <v>33</v>
      </c>
      <c r="C60" s="23">
        <f>C59*F57</f>
        <v>1.0244773432273622</v>
      </c>
      <c r="D60" s="25">
        <f>(D59*F58)</f>
        <v>1</v>
      </c>
      <c r="E60" s="1"/>
      <c r="F60" s="35"/>
      <c r="G60" s="35"/>
    </row>
    <row r="61" spans="1:9" x14ac:dyDescent="0.25">
      <c r="A61" s="1"/>
      <c r="B61" s="56" t="s">
        <v>34</v>
      </c>
      <c r="C61" s="53">
        <f>SUM(C60:D60)</f>
        <v>2.0244773432273622</v>
      </c>
      <c r="D61" s="1"/>
      <c r="E61" s="1"/>
      <c r="F61" s="35"/>
    </row>
    <row r="62" spans="1:9" x14ac:dyDescent="0.25">
      <c r="B62" s="12" t="s">
        <v>35</v>
      </c>
      <c r="C62" s="54">
        <f>((C61-2)/1)</f>
        <v>2.4477343227362169E-2</v>
      </c>
      <c r="D62" s="1"/>
      <c r="E62" s="1"/>
      <c r="F62" s="35"/>
    </row>
    <row r="63" spans="1:9" ht="15.75" thickBot="1" x14ac:dyDescent="0.3">
      <c r="B63" s="13" t="s">
        <v>36</v>
      </c>
      <c r="C63" s="55" t="e">
        <f>(C62/E3)</f>
        <v>#DIV/0!</v>
      </c>
      <c r="D63" s="1"/>
      <c r="E63" s="1"/>
      <c r="F63" s="35"/>
    </row>
    <row r="65" spans="1:7" x14ac:dyDescent="0.25">
      <c r="B65" t="s">
        <v>22</v>
      </c>
    </row>
    <row r="66" spans="1:7" ht="15.75" thickBot="1" x14ac:dyDescent="0.3"/>
    <row r="67" spans="1:7" ht="45.75" thickBot="1" x14ac:dyDescent="0.3">
      <c r="B67" s="10" t="s">
        <v>13</v>
      </c>
      <c r="C67" s="20" t="s">
        <v>23</v>
      </c>
      <c r="D67" s="30" t="s">
        <v>24</v>
      </c>
      <c r="E67" s="31" t="s">
        <v>25</v>
      </c>
      <c r="F67" s="14" t="s">
        <v>41</v>
      </c>
      <c r="G67" s="16" t="s">
        <v>31</v>
      </c>
    </row>
    <row r="68" spans="1:7" x14ac:dyDescent="0.25">
      <c r="B68" s="11" t="s">
        <v>23</v>
      </c>
      <c r="C68" s="28">
        <v>1</v>
      </c>
      <c r="D68" s="4">
        <f>(1/3)</f>
        <v>0.33333333333333331</v>
      </c>
      <c r="E68" s="58">
        <f>(1/5)</f>
        <v>0.2</v>
      </c>
      <c r="F68" s="43">
        <f>((C68*D68*E68)^(1/3))</f>
        <v>0.40548013303822666</v>
      </c>
      <c r="G68" s="5">
        <f>(F68/F71)</f>
        <v>0.10472943388074786</v>
      </c>
    </row>
    <row r="69" spans="1:7" ht="30" x14ac:dyDescent="0.25">
      <c r="B69" s="32" t="s">
        <v>24</v>
      </c>
      <c r="C69" s="23">
        <f>(1/D68)</f>
        <v>3</v>
      </c>
      <c r="D69" s="3">
        <v>1</v>
      </c>
      <c r="E69" s="38">
        <f>(1/3)</f>
        <v>0.33333333333333331</v>
      </c>
      <c r="F69" s="8">
        <f t="shared" ref="F69:F70" si="9">((C69*D69*E69)^(1/3))</f>
        <v>1</v>
      </c>
      <c r="G69" s="6">
        <f>(F69/F71)</f>
        <v>0.25828499437449498</v>
      </c>
    </row>
    <row r="70" spans="1:7" ht="30.75" thickBot="1" x14ac:dyDescent="0.3">
      <c r="B70" s="33" t="s">
        <v>25</v>
      </c>
      <c r="C70" s="29">
        <f>(1/E68)</f>
        <v>5</v>
      </c>
      <c r="D70" s="7">
        <f>(1/E69)</f>
        <v>3</v>
      </c>
      <c r="E70" s="39">
        <v>1</v>
      </c>
      <c r="F70" s="9">
        <f t="shared" si="9"/>
        <v>2.4662120743304703</v>
      </c>
      <c r="G70" s="25">
        <f>(F70/F71)</f>
        <v>0.63698557174475723</v>
      </c>
    </row>
    <row r="71" spans="1:7" ht="15.75" thickBot="1" x14ac:dyDescent="0.3">
      <c r="A71" s="1"/>
      <c r="B71" s="11" t="s">
        <v>32</v>
      </c>
      <c r="C71" s="45">
        <f>SUM(C68:C70)</f>
        <v>9</v>
      </c>
      <c r="D71" s="48">
        <f>SUM(D68:D70)</f>
        <v>4.333333333333333</v>
      </c>
      <c r="E71" s="48">
        <f>SUM(E68:E70)</f>
        <v>1.5333333333333332</v>
      </c>
      <c r="F71" s="59">
        <f>SUM(F68:F70)</f>
        <v>3.8716922073686968</v>
      </c>
      <c r="G71" s="50">
        <f>SUM(G68:G70)</f>
        <v>1</v>
      </c>
    </row>
    <row r="72" spans="1:7" ht="15.75" thickBot="1" x14ac:dyDescent="0.3">
      <c r="A72" s="1"/>
      <c r="B72" s="12" t="s">
        <v>33</v>
      </c>
      <c r="C72" s="23">
        <f>C71*G68</f>
        <v>0.94256490492673073</v>
      </c>
      <c r="D72" s="7">
        <f>(D71*G69)</f>
        <v>1.1192349756228115</v>
      </c>
      <c r="E72" s="55">
        <f>(E71*G70)</f>
        <v>0.97671121000862771</v>
      </c>
      <c r="F72" s="35"/>
      <c r="G72" s="35"/>
    </row>
    <row r="73" spans="1:7" x14ac:dyDescent="0.25">
      <c r="A73" s="1"/>
      <c r="B73" s="56" t="s">
        <v>34</v>
      </c>
      <c r="C73" s="53">
        <f>SUM(C72:E72)</f>
        <v>3.03851109055817</v>
      </c>
      <c r="D73" s="1"/>
      <c r="E73" s="1"/>
      <c r="F73" s="35"/>
    </row>
    <row r="74" spans="1:7" x14ac:dyDescent="0.25">
      <c r="B74" s="12" t="s">
        <v>35</v>
      </c>
      <c r="C74" s="54">
        <f>((C73-3)/2)</f>
        <v>1.9255545279085018E-2</v>
      </c>
      <c r="D74" s="1"/>
      <c r="E74" s="1"/>
      <c r="F74" s="35"/>
    </row>
    <row r="75" spans="1:7" ht="15.75" thickBot="1" x14ac:dyDescent="0.3">
      <c r="B75" s="13" t="s">
        <v>36</v>
      </c>
      <c r="C75" s="55">
        <f>(C74/F3)</f>
        <v>3.3199215998422446E-2</v>
      </c>
      <c r="D75" s="1"/>
      <c r="E75" s="1"/>
      <c r="F75" s="35"/>
    </row>
    <row r="76" spans="1:7" ht="15.75" thickBot="1" x14ac:dyDescent="0.3"/>
    <row r="77" spans="1:7" ht="15.75" thickBot="1" x14ac:dyDescent="0.3">
      <c r="B77" s="10" t="s">
        <v>20</v>
      </c>
      <c r="C77" s="20" t="s">
        <v>26</v>
      </c>
      <c r="D77" s="22" t="s">
        <v>27</v>
      </c>
      <c r="E77" s="14" t="s">
        <v>40</v>
      </c>
      <c r="F77" s="16" t="s">
        <v>31</v>
      </c>
    </row>
    <row r="78" spans="1:7" x14ac:dyDescent="0.25">
      <c r="B78" s="11" t="s">
        <v>26</v>
      </c>
      <c r="C78" s="34">
        <v>1</v>
      </c>
      <c r="D78" s="48">
        <v>3</v>
      </c>
      <c r="E78" s="43">
        <f>((C78*D78)^(1/2))</f>
        <v>1.7320508075688772</v>
      </c>
      <c r="F78" s="5">
        <f>(E78/E80)</f>
        <v>0.75</v>
      </c>
    </row>
    <row r="79" spans="1:7" ht="15.75" thickBot="1" x14ac:dyDescent="0.3">
      <c r="B79" s="13" t="s">
        <v>27</v>
      </c>
      <c r="C79" s="29">
        <f>(1/D78)</f>
        <v>0.33333333333333331</v>
      </c>
      <c r="D79" s="39">
        <v>1</v>
      </c>
      <c r="E79" s="9">
        <f>((C79*D79)^(1/2))</f>
        <v>0.57735026918962573</v>
      </c>
      <c r="F79" s="25">
        <f>(E79/E80)</f>
        <v>0.25</v>
      </c>
    </row>
    <row r="80" spans="1:7" ht="15.75" thickBot="1" x14ac:dyDescent="0.3">
      <c r="A80" s="1"/>
      <c r="B80" s="11" t="s">
        <v>32</v>
      </c>
      <c r="C80" s="45">
        <f>SUM(C78:C79)</f>
        <v>1.3333333333333333</v>
      </c>
      <c r="D80" s="48">
        <f>SUM(D78:D79)</f>
        <v>4</v>
      </c>
      <c r="E80" s="59">
        <f>SUM(E78:E79)</f>
        <v>2.3094010767585029</v>
      </c>
      <c r="F80" s="50">
        <f>SUM(F78:F79)</f>
        <v>1</v>
      </c>
      <c r="G80" s="1"/>
    </row>
    <row r="81" spans="1:7" ht="15.75" thickBot="1" x14ac:dyDescent="0.3">
      <c r="A81" s="1"/>
      <c r="B81" s="12" t="s">
        <v>33</v>
      </c>
      <c r="C81" s="23">
        <f>C80*F78</f>
        <v>1</v>
      </c>
      <c r="D81" s="25">
        <f>(D80*F79)</f>
        <v>1</v>
      </c>
      <c r="E81" s="1"/>
      <c r="F81" s="35"/>
      <c r="G81" s="35"/>
    </row>
    <row r="82" spans="1:7" x14ac:dyDescent="0.25">
      <c r="A82" s="1"/>
      <c r="B82" s="56" t="s">
        <v>34</v>
      </c>
      <c r="C82" s="53">
        <f>SUM(C81:D81)</f>
        <v>2</v>
      </c>
      <c r="D82" s="1"/>
      <c r="E82" s="1"/>
      <c r="F82" s="35"/>
    </row>
    <row r="83" spans="1:7" x14ac:dyDescent="0.25">
      <c r="B83" s="12" t="s">
        <v>35</v>
      </c>
      <c r="C83" s="54">
        <f>((C82-2)/1)</f>
        <v>0</v>
      </c>
      <c r="D83" s="1"/>
      <c r="E83" s="1"/>
      <c r="F83" s="35"/>
    </row>
    <row r="84" spans="1:7" ht="15.75" thickBot="1" x14ac:dyDescent="0.3">
      <c r="B84" s="13" t="s">
        <v>36</v>
      </c>
      <c r="C84" s="55" t="e">
        <f>(C83/E3)</f>
        <v>#DIV/0!</v>
      </c>
      <c r="D84" s="1"/>
      <c r="E84" s="1"/>
      <c r="F84" s="35"/>
    </row>
    <row r="86" spans="1:7" x14ac:dyDescent="0.25">
      <c r="B86" t="s">
        <v>28</v>
      </c>
    </row>
    <row r="87" spans="1:7" ht="15.75" thickBot="1" x14ac:dyDescent="0.3"/>
    <row r="88" spans="1:7" ht="30.75" thickBot="1" x14ac:dyDescent="0.3">
      <c r="B88" s="10" t="s">
        <v>27</v>
      </c>
      <c r="C88" s="20" t="s">
        <v>29</v>
      </c>
      <c r="D88" s="31" t="s">
        <v>30</v>
      </c>
      <c r="E88" s="14" t="s">
        <v>40</v>
      </c>
      <c r="F88" s="16" t="s">
        <v>31</v>
      </c>
    </row>
    <row r="89" spans="1:7" x14ac:dyDescent="0.25">
      <c r="B89" s="11" t="s">
        <v>29</v>
      </c>
      <c r="C89" s="34">
        <v>1</v>
      </c>
      <c r="D89" s="48">
        <f>(1/3)</f>
        <v>0.33333333333333331</v>
      </c>
      <c r="E89" s="43">
        <f>((C89*D89)^(1/2))</f>
        <v>0.57735026918962573</v>
      </c>
      <c r="F89" s="5">
        <f>(E89/E91)</f>
        <v>0.25</v>
      </c>
    </row>
    <row r="90" spans="1:7" ht="15.75" thickBot="1" x14ac:dyDescent="0.3">
      <c r="B90" s="13" t="s">
        <v>30</v>
      </c>
      <c r="C90" s="29">
        <f>(1/D89)</f>
        <v>3</v>
      </c>
      <c r="D90" s="39">
        <v>1</v>
      </c>
      <c r="E90" s="9">
        <f>((C90*D90)^(1/2))</f>
        <v>1.7320508075688772</v>
      </c>
      <c r="F90" s="25">
        <f>(E90/E91)</f>
        <v>0.75</v>
      </c>
    </row>
    <row r="91" spans="1:7" ht="15.75" thickBot="1" x14ac:dyDescent="0.3">
      <c r="A91" s="1"/>
      <c r="B91" s="11" t="s">
        <v>32</v>
      </c>
      <c r="C91" s="45">
        <f>SUM(C89:C90)</f>
        <v>4</v>
      </c>
      <c r="D91" s="48">
        <f>SUM(D89:D90)</f>
        <v>1.3333333333333333</v>
      </c>
      <c r="E91" s="59">
        <f>SUM(E89:E90)</f>
        <v>2.3094010767585029</v>
      </c>
      <c r="F91" s="50">
        <f>SUM(F89:F90)</f>
        <v>1</v>
      </c>
      <c r="G91" s="1"/>
    </row>
    <row r="92" spans="1:7" ht="15.75" thickBot="1" x14ac:dyDescent="0.3">
      <c r="A92" s="1"/>
      <c r="B92" s="12" t="s">
        <v>33</v>
      </c>
      <c r="C92" s="23">
        <f>C91*F89</f>
        <v>1</v>
      </c>
      <c r="D92" s="25">
        <f>(D91*F90)</f>
        <v>1</v>
      </c>
      <c r="E92" s="1"/>
      <c r="F92" s="35"/>
      <c r="G92" s="35"/>
    </row>
    <row r="93" spans="1:7" x14ac:dyDescent="0.25">
      <c r="A93" s="1"/>
      <c r="B93" s="56" t="s">
        <v>34</v>
      </c>
      <c r="C93" s="53">
        <f>SUM(C92:D92)</f>
        <v>2</v>
      </c>
      <c r="D93" s="1"/>
      <c r="E93" s="1"/>
      <c r="F93" s="35"/>
    </row>
    <row r="94" spans="1:7" x14ac:dyDescent="0.25">
      <c r="B94" s="12" t="s">
        <v>35</v>
      </c>
      <c r="C94" s="54">
        <f>((C93-2)/1)</f>
        <v>0</v>
      </c>
      <c r="D94" s="1"/>
      <c r="E94" s="1"/>
      <c r="F94" s="35"/>
    </row>
    <row r="95" spans="1:7" ht="15.75" thickBot="1" x14ac:dyDescent="0.3">
      <c r="B95" s="13" t="s">
        <v>36</v>
      </c>
      <c r="C95" s="55" t="e">
        <f>(C94/E14)</f>
        <v>#DIV/0!</v>
      </c>
      <c r="D95" s="1"/>
      <c r="E95" s="1"/>
      <c r="F95" s="35"/>
    </row>
  </sheetData>
  <conditionalFormatting sqref="C16">
    <cfRule type="iconSet" priority="5">
      <iconSet iconSet="3Symbols" reverse="1">
        <cfvo type="percent" val="0"/>
        <cfvo type="num" val="0.1"/>
        <cfvo type="num" val="0.1" gte="0"/>
      </iconSet>
    </cfRule>
  </conditionalFormatting>
  <conditionalFormatting sqref="C29">
    <cfRule type="iconSet" priority="8">
      <iconSet iconSet="3Symbols" reverse="1">
        <cfvo type="percent" val="0"/>
        <cfvo type="num" val="0.1"/>
        <cfvo type="num" val="0.1" gte="0"/>
      </iconSet>
    </cfRule>
  </conditionalFormatting>
  <conditionalFormatting sqref="C42">
    <cfRule type="iconSet" priority="7">
      <iconSet iconSet="3Symbols" reverse="1">
        <cfvo type="percent" val="0"/>
        <cfvo type="num" val="0.1"/>
        <cfvo type="num" val="0.1" gte="0"/>
      </iconSet>
    </cfRule>
  </conditionalFormatting>
  <conditionalFormatting sqref="C54">
    <cfRule type="iconSet" priority="6">
      <iconSet iconSet="3Symbols" reverse="1">
        <cfvo type="percent" val="0"/>
        <cfvo type="num" val="0.1"/>
        <cfvo type="num" val="0.1" gte="0"/>
      </iconSet>
    </cfRule>
  </conditionalFormatting>
  <conditionalFormatting sqref="C63">
    <cfRule type="iconSet" priority="4">
      <iconSet iconSet="3Symbols" reverse="1">
        <cfvo type="percent" val="0"/>
        <cfvo type="num" val="0.1"/>
        <cfvo type="num" val="0.1" gte="0"/>
      </iconSet>
    </cfRule>
  </conditionalFormatting>
  <conditionalFormatting sqref="C75">
    <cfRule type="iconSet" priority="3">
      <iconSet iconSet="3Symbols" reverse="1">
        <cfvo type="percent" val="0"/>
        <cfvo type="num" val="0.1"/>
        <cfvo type="num" val="0.1" gte="0"/>
      </iconSet>
    </cfRule>
  </conditionalFormatting>
  <conditionalFormatting sqref="C84">
    <cfRule type="iconSet" priority="2">
      <iconSet iconSet="3Symbols" reverse="1">
        <cfvo type="percent" val="0"/>
        <cfvo type="num" val="0.1"/>
        <cfvo type="num" val="0.1" gte="0"/>
      </iconSet>
    </cfRule>
  </conditionalFormatting>
  <conditionalFormatting sqref="C95">
    <cfRule type="iconSet" priority="1">
      <iconSet iconSet="3Symbols" reverse="1">
        <cfvo type="percent" val="0"/>
        <cfvo type="num" val="0.1"/>
        <cfvo type="num" val="0.1" gte="0"/>
      </iconSet>
    </cfRule>
  </conditionalFormatting>
  <pageMargins left="0.70866141732283472" right="0.70866141732283472" top="0.74803149606299213" bottom="0.74803149606299213" header="0.31496062992125984" footer="0.31496062992125984"/>
  <pageSetup paperSize="8" scale="98" fitToHeight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5"/>
  <sheetViews>
    <sheetView workbookViewId="0">
      <selection sqref="A1:XFD1048576"/>
    </sheetView>
  </sheetViews>
  <sheetFormatPr defaultColWidth="9.28515625" defaultRowHeight="15" x14ac:dyDescent="0.25"/>
  <cols>
    <col min="2" max="2" width="20.28515625" bestFit="1" customWidth="1"/>
    <col min="3" max="3" width="18.85546875" bestFit="1" customWidth="1"/>
    <col min="4" max="4" width="16.42578125" bestFit="1" customWidth="1"/>
    <col min="5" max="5" width="18.85546875" bestFit="1" customWidth="1"/>
    <col min="6" max="6" width="17.85546875" bestFit="1" customWidth="1"/>
    <col min="7" max="7" width="20.28515625" bestFit="1" customWidth="1"/>
    <col min="8" max="9" width="14" bestFit="1" customWidth="1"/>
    <col min="10" max="13" width="5" bestFit="1" customWidth="1"/>
  </cols>
  <sheetData>
    <row r="2" spans="1:13" x14ac:dyDescent="0.25">
      <c r="C2" s="36" t="s">
        <v>38</v>
      </c>
      <c r="D2" s="36">
        <v>1</v>
      </c>
      <c r="E2" s="36">
        <v>2</v>
      </c>
      <c r="F2" s="36">
        <v>3</v>
      </c>
      <c r="G2" s="36">
        <v>4</v>
      </c>
      <c r="H2" s="36">
        <v>5</v>
      </c>
      <c r="I2" s="36">
        <v>6</v>
      </c>
      <c r="J2" s="36">
        <v>7</v>
      </c>
      <c r="K2" s="36">
        <v>8</v>
      </c>
      <c r="L2" s="36">
        <v>9</v>
      </c>
      <c r="M2" s="36">
        <v>10</v>
      </c>
    </row>
    <row r="3" spans="1:13" x14ac:dyDescent="0.25">
      <c r="C3" s="36"/>
      <c r="D3" s="36">
        <v>0</v>
      </c>
      <c r="E3" s="93">
        <v>0</v>
      </c>
      <c r="F3" s="36">
        <v>0.57999999999999996</v>
      </c>
      <c r="G3" s="36">
        <v>0.9</v>
      </c>
      <c r="H3" s="36">
        <v>1.1200000000000001</v>
      </c>
      <c r="I3" s="36">
        <v>1.24</v>
      </c>
      <c r="J3" s="36">
        <v>1.32</v>
      </c>
      <c r="K3" s="36">
        <v>1.41</v>
      </c>
      <c r="L3" s="36">
        <v>1.45</v>
      </c>
      <c r="M3" s="36">
        <v>1.49</v>
      </c>
    </row>
    <row r="5" spans="1:13" x14ac:dyDescent="0.25">
      <c r="B5" t="s">
        <v>0</v>
      </c>
    </row>
    <row r="6" spans="1:13" ht="15.75" thickBot="1" x14ac:dyDescent="0.3"/>
    <row r="7" spans="1:13" ht="15.75" thickBot="1" x14ac:dyDescent="0.3">
      <c r="B7" s="1"/>
      <c r="C7" s="20" t="s">
        <v>1</v>
      </c>
      <c r="D7" s="21" t="s">
        <v>2</v>
      </c>
      <c r="E7" s="21" t="s">
        <v>3</v>
      </c>
      <c r="F7" s="22" t="s">
        <v>4</v>
      </c>
      <c r="G7" s="14" t="s">
        <v>37</v>
      </c>
      <c r="H7" s="16" t="s">
        <v>31</v>
      </c>
    </row>
    <row r="8" spans="1:13" x14ac:dyDescent="0.25">
      <c r="A8" s="1"/>
      <c r="B8" s="17" t="s">
        <v>1</v>
      </c>
      <c r="C8" s="60">
        <v>1</v>
      </c>
      <c r="D8" s="61">
        <v>5</v>
      </c>
      <c r="E8" s="61">
        <v>5</v>
      </c>
      <c r="F8" s="62">
        <v>7</v>
      </c>
      <c r="G8" s="63">
        <f>(C8*D8*E8*F8)^(1/4)</f>
        <v>3.6371357625641298</v>
      </c>
      <c r="H8" s="62">
        <f>(G8/G12)</f>
        <v>0.62390384844428992</v>
      </c>
    </row>
    <row r="9" spans="1:13" x14ac:dyDescent="0.25">
      <c r="B9" s="18" t="s">
        <v>2</v>
      </c>
      <c r="C9" s="64">
        <f>(1/D8)</f>
        <v>0.2</v>
      </c>
      <c r="D9" s="65">
        <v>1</v>
      </c>
      <c r="E9" s="64">
        <v>1</v>
      </c>
      <c r="F9" s="66">
        <v>3</v>
      </c>
      <c r="G9" s="67">
        <f t="shared" ref="G9:G11" si="0">(C9*D9*E9*F9)^(1/4)</f>
        <v>0.88011173679339338</v>
      </c>
      <c r="H9" s="66">
        <f>(G9/G12)</f>
        <v>0.15097184584038587</v>
      </c>
    </row>
    <row r="10" spans="1:13" x14ac:dyDescent="0.25">
      <c r="B10" s="18" t="s">
        <v>3</v>
      </c>
      <c r="C10" s="64">
        <f>(1/E8)</f>
        <v>0.2</v>
      </c>
      <c r="D10" s="64">
        <f>(1/E9)</f>
        <v>1</v>
      </c>
      <c r="E10" s="65">
        <v>1</v>
      </c>
      <c r="F10" s="66">
        <v>5</v>
      </c>
      <c r="G10" s="67">
        <f t="shared" si="0"/>
        <v>1</v>
      </c>
      <c r="H10" s="66">
        <f>(G10/G12)</f>
        <v>0.17153713503519219</v>
      </c>
    </row>
    <row r="11" spans="1:13" ht="15.75" thickBot="1" x14ac:dyDescent="0.3">
      <c r="B11" s="19" t="s">
        <v>4</v>
      </c>
      <c r="C11" s="68">
        <f>(1/F8)</f>
        <v>0.14285714285714285</v>
      </c>
      <c r="D11" s="68">
        <f>(1/F9)</f>
        <v>0.33333333333333331</v>
      </c>
      <c r="E11" s="68">
        <f>(1/F10)</f>
        <v>0.2</v>
      </c>
      <c r="F11" s="69">
        <v>1</v>
      </c>
      <c r="G11" s="70">
        <f t="shared" si="0"/>
        <v>0.31239399369202558</v>
      </c>
      <c r="H11" s="71">
        <f>(G11/G12)</f>
        <v>5.3587170680131975E-2</v>
      </c>
    </row>
    <row r="12" spans="1:13" ht="15.75" thickBot="1" x14ac:dyDescent="0.3">
      <c r="B12" s="46" t="s">
        <v>32</v>
      </c>
      <c r="C12" s="26">
        <f>SUM(C8:C11)</f>
        <v>1.5428571428571427</v>
      </c>
      <c r="D12" s="45">
        <f t="shared" ref="D12:F12" si="1">SUM(D8:D11)</f>
        <v>7.333333333333333</v>
      </c>
      <c r="E12" s="26">
        <f t="shared" si="1"/>
        <v>7.2</v>
      </c>
      <c r="F12" s="27">
        <f t="shared" si="1"/>
        <v>16</v>
      </c>
      <c r="G12" s="49">
        <f>SUM(G8:G11)</f>
        <v>5.8296414930495493</v>
      </c>
      <c r="H12" s="50">
        <f>SUM(H8:H11)</f>
        <v>0.99999999999999989</v>
      </c>
    </row>
    <row r="13" spans="1:13" ht="15.75" thickBot="1" x14ac:dyDescent="0.3">
      <c r="B13" s="47" t="s">
        <v>33</v>
      </c>
      <c r="C13" s="2">
        <f>C12*H8</f>
        <v>0.96259450902833288</v>
      </c>
      <c r="D13" s="29">
        <f>(D12*H9)</f>
        <v>1.1071268694961629</v>
      </c>
      <c r="E13" s="7">
        <f>(E12*H10)</f>
        <v>1.2350673722533838</v>
      </c>
      <c r="F13" s="41">
        <f>(F12*H11)</f>
        <v>0.8573947308821116</v>
      </c>
    </row>
    <row r="14" spans="1:13" x14ac:dyDescent="0.25">
      <c r="B14" s="44" t="s">
        <v>34</v>
      </c>
      <c r="C14" s="27">
        <f>SUM(C13:F13)</f>
        <v>4.1621834816599907</v>
      </c>
      <c r="D14" s="1"/>
      <c r="E14" s="1"/>
      <c r="F14" s="35"/>
    </row>
    <row r="15" spans="1:13" x14ac:dyDescent="0.25">
      <c r="B15" s="18" t="s">
        <v>35</v>
      </c>
      <c r="C15" s="6">
        <f>((C14-4)/3)</f>
        <v>5.4061160553330247E-2</v>
      </c>
      <c r="D15" s="1"/>
      <c r="E15" s="1"/>
      <c r="F15" s="35"/>
    </row>
    <row r="16" spans="1:13" ht="15.75" thickBot="1" x14ac:dyDescent="0.3">
      <c r="B16" s="19" t="s">
        <v>36</v>
      </c>
      <c r="C16" s="25">
        <f>(C15/F3)</f>
        <v>9.3208897505741808E-2</v>
      </c>
      <c r="D16" s="1"/>
      <c r="E16" s="1"/>
      <c r="F16" s="35"/>
    </row>
    <row r="18" spans="1:9" x14ac:dyDescent="0.25">
      <c r="B18" t="s">
        <v>5</v>
      </c>
    </row>
    <row r="19" spans="1:9" ht="15.75" thickBot="1" x14ac:dyDescent="0.3"/>
    <row r="20" spans="1:9" ht="15.75" thickBot="1" x14ac:dyDescent="0.3">
      <c r="B20" s="10" t="s">
        <v>1</v>
      </c>
      <c r="C20" s="14" t="s">
        <v>6</v>
      </c>
      <c r="D20" s="15" t="s">
        <v>7</v>
      </c>
      <c r="E20" s="15" t="s">
        <v>8</v>
      </c>
      <c r="F20" s="37" t="s">
        <v>9</v>
      </c>
      <c r="G20" s="14" t="s">
        <v>37</v>
      </c>
      <c r="H20" s="16" t="s">
        <v>31</v>
      </c>
    </row>
    <row r="21" spans="1:9" x14ac:dyDescent="0.25">
      <c r="B21" s="11" t="s">
        <v>6</v>
      </c>
      <c r="C21" s="72">
        <v>1</v>
      </c>
      <c r="D21" s="61">
        <v>1</v>
      </c>
      <c r="E21" s="61">
        <v>1</v>
      </c>
      <c r="F21" s="62">
        <f>(1/2)</f>
        <v>0.5</v>
      </c>
      <c r="G21" s="63">
        <f>(C21*D21*E21*F21)^(1/4)</f>
        <v>0.8408964152537145</v>
      </c>
      <c r="H21" s="62">
        <f>(G21/G25)</f>
        <v>0.20185631765634468</v>
      </c>
    </row>
    <row r="22" spans="1:9" x14ac:dyDescent="0.25">
      <c r="B22" s="12" t="s">
        <v>7</v>
      </c>
      <c r="C22" s="73">
        <f>(1/D21)</f>
        <v>1</v>
      </c>
      <c r="D22" s="65">
        <v>1</v>
      </c>
      <c r="E22" s="64">
        <v>1</v>
      </c>
      <c r="F22" s="66">
        <f>(1/3)</f>
        <v>0.33333333333333331</v>
      </c>
      <c r="G22" s="67">
        <f t="shared" ref="G22:G24" si="2">(C22*D22*E22*F22)^(1/4)</f>
        <v>0.75983568565159254</v>
      </c>
      <c r="H22" s="66">
        <f>(G22/G25)</f>
        <v>0.18239777307557836</v>
      </c>
    </row>
    <row r="23" spans="1:9" x14ac:dyDescent="0.25">
      <c r="B23" s="12" t="s">
        <v>8</v>
      </c>
      <c r="C23" s="73">
        <f>(1/E21)</f>
        <v>1</v>
      </c>
      <c r="D23" s="64">
        <f>(1/E22)</f>
        <v>1</v>
      </c>
      <c r="E23" s="65">
        <v>1</v>
      </c>
      <c r="F23" s="66">
        <v>1</v>
      </c>
      <c r="G23" s="67">
        <f t="shared" si="2"/>
        <v>1</v>
      </c>
      <c r="H23" s="66">
        <f>(G23/G25)</f>
        <v>0.24004896916517449</v>
      </c>
    </row>
    <row r="24" spans="1:9" ht="15.75" thickBot="1" x14ac:dyDescent="0.3">
      <c r="B24" s="13" t="s">
        <v>9</v>
      </c>
      <c r="C24" s="74">
        <f>(1/F21)</f>
        <v>2</v>
      </c>
      <c r="D24" s="68">
        <f>(1/F22)</f>
        <v>3</v>
      </c>
      <c r="E24" s="68">
        <f>(1/F23)</f>
        <v>1</v>
      </c>
      <c r="F24" s="69">
        <v>1</v>
      </c>
      <c r="G24" s="70">
        <f t="shared" si="2"/>
        <v>1.5650845800732873</v>
      </c>
      <c r="H24" s="71">
        <f>(G24/G25)</f>
        <v>0.37569694010290261</v>
      </c>
    </row>
    <row r="25" spans="1:9" ht="15.75" thickBot="1" x14ac:dyDescent="0.3">
      <c r="A25" s="1"/>
      <c r="B25" s="11" t="s">
        <v>32</v>
      </c>
      <c r="C25" s="75">
        <f>SUM(C21:C24)</f>
        <v>5</v>
      </c>
      <c r="D25" s="75">
        <f t="shared" ref="D25:F25" si="3">SUM(D21:D24)</f>
        <v>6</v>
      </c>
      <c r="E25" s="76">
        <f t="shared" si="3"/>
        <v>4</v>
      </c>
      <c r="F25" s="77">
        <f t="shared" si="3"/>
        <v>2.833333333333333</v>
      </c>
      <c r="G25" s="78">
        <f>SUM(G21:G24)</f>
        <v>4.1658166809785939</v>
      </c>
      <c r="H25" s="79">
        <f>SUM(H21:H24)</f>
        <v>1.0000000000000002</v>
      </c>
    </row>
    <row r="26" spans="1:9" ht="15.75" thickBot="1" x14ac:dyDescent="0.3">
      <c r="A26" s="1"/>
      <c r="B26" s="12" t="s">
        <v>33</v>
      </c>
      <c r="C26" s="73">
        <f>C25*H21</f>
        <v>1.0092815882817234</v>
      </c>
      <c r="D26" s="74">
        <f>(D25*H22)</f>
        <v>1.0943866384534702</v>
      </c>
      <c r="E26" s="68">
        <f>(E25*H23)</f>
        <v>0.96019587666069794</v>
      </c>
      <c r="F26" s="80">
        <f>(F25*H24)</f>
        <v>1.0644746636248905</v>
      </c>
      <c r="G26" s="81"/>
      <c r="H26" s="81"/>
    </row>
    <row r="27" spans="1:9" x14ac:dyDescent="0.25">
      <c r="A27" s="1"/>
      <c r="B27" s="56" t="s">
        <v>34</v>
      </c>
      <c r="C27" s="82">
        <f>SUM(C26:F26)</f>
        <v>4.1283387670207823</v>
      </c>
      <c r="D27" s="83"/>
      <c r="E27" s="83"/>
      <c r="F27" s="84"/>
      <c r="G27" s="81"/>
      <c r="H27" s="81"/>
    </row>
    <row r="28" spans="1:9" x14ac:dyDescent="0.25">
      <c r="B28" s="12" t="s">
        <v>35</v>
      </c>
      <c r="C28" s="85">
        <f>((C27-4)/3)</f>
        <v>4.2779589006927431E-2</v>
      </c>
      <c r="D28" s="83"/>
      <c r="E28" s="83"/>
      <c r="F28" s="84"/>
      <c r="G28" s="81"/>
      <c r="H28" s="81"/>
    </row>
    <row r="29" spans="1:9" ht="15.75" thickBot="1" x14ac:dyDescent="0.3">
      <c r="B29" s="13" t="s">
        <v>36</v>
      </c>
      <c r="C29" s="86">
        <f>(C28/F3)</f>
        <v>7.3757912080909371E-2</v>
      </c>
      <c r="D29" s="83"/>
      <c r="E29" s="83"/>
      <c r="F29" s="84"/>
      <c r="G29" s="81"/>
      <c r="H29" s="81"/>
    </row>
    <row r="30" spans="1:9" x14ac:dyDescent="0.25">
      <c r="B30" s="35"/>
      <c r="C30" s="1"/>
      <c r="D30" s="1"/>
      <c r="E30" s="1"/>
      <c r="F30" s="35"/>
    </row>
    <row r="31" spans="1:9" ht="15.75" thickBot="1" x14ac:dyDescent="0.3"/>
    <row r="32" spans="1:9" ht="15.75" thickBot="1" x14ac:dyDescent="0.3">
      <c r="B32" s="10" t="s">
        <v>2</v>
      </c>
      <c r="C32" s="20" t="s">
        <v>10</v>
      </c>
      <c r="D32" s="21" t="s">
        <v>11</v>
      </c>
      <c r="E32" s="21" t="s">
        <v>12</v>
      </c>
      <c r="F32" s="21" t="s">
        <v>13</v>
      </c>
      <c r="G32" s="22" t="s">
        <v>14</v>
      </c>
      <c r="H32" s="14" t="s">
        <v>39</v>
      </c>
      <c r="I32" s="16" t="s">
        <v>31</v>
      </c>
    </row>
    <row r="33" spans="1:9" x14ac:dyDescent="0.25">
      <c r="B33" s="11" t="s">
        <v>10</v>
      </c>
      <c r="C33" s="87">
        <v>1</v>
      </c>
      <c r="D33" s="76">
        <v>1</v>
      </c>
      <c r="E33" s="76">
        <v>1</v>
      </c>
      <c r="F33" s="76">
        <v>1</v>
      </c>
      <c r="G33" s="77">
        <v>1</v>
      </c>
      <c r="H33" s="63">
        <f>(C33*D33*E33*F33*G33)^(1/5)</f>
        <v>1</v>
      </c>
      <c r="I33" s="62">
        <f>(H33/H38)</f>
        <v>0.19250317779691747</v>
      </c>
    </row>
    <row r="34" spans="1:9" x14ac:dyDescent="0.25">
      <c r="B34" s="12" t="s">
        <v>11</v>
      </c>
      <c r="C34" s="73">
        <f>(1/D33)</f>
        <v>1</v>
      </c>
      <c r="D34" s="65">
        <v>1</v>
      </c>
      <c r="E34" s="64">
        <v>2</v>
      </c>
      <c r="F34" s="64">
        <v>2</v>
      </c>
      <c r="G34" s="66">
        <v>2</v>
      </c>
      <c r="H34" s="67">
        <f t="shared" ref="H34:H37" si="4">(C34*D34*E34*F34*G34)^(1/5)</f>
        <v>1.515716566510398</v>
      </c>
      <c r="I34" s="66">
        <f>(H34/H38)</f>
        <v>0.2917802556926844</v>
      </c>
    </row>
    <row r="35" spans="1:9" x14ac:dyDescent="0.25">
      <c r="B35" s="12" t="s">
        <v>12</v>
      </c>
      <c r="C35" s="73">
        <f>(1/E33)</f>
        <v>1</v>
      </c>
      <c r="D35" s="64">
        <f>(1/E34)</f>
        <v>0.5</v>
      </c>
      <c r="E35" s="65">
        <v>1</v>
      </c>
      <c r="F35" s="64">
        <f>(1/2)</f>
        <v>0.5</v>
      </c>
      <c r="G35" s="66">
        <v>2</v>
      </c>
      <c r="H35" s="67">
        <f t="shared" si="4"/>
        <v>0.87055056329612412</v>
      </c>
      <c r="I35" s="66">
        <f>(H35/H38)</f>
        <v>0.16758374986740043</v>
      </c>
    </row>
    <row r="36" spans="1:9" x14ac:dyDescent="0.25">
      <c r="B36" s="12" t="s">
        <v>13</v>
      </c>
      <c r="C36" s="73">
        <f>(1/F33)</f>
        <v>1</v>
      </c>
      <c r="D36" s="64">
        <f>(1/F34)</f>
        <v>0.5</v>
      </c>
      <c r="E36" s="64">
        <f>(1/F35)</f>
        <v>2</v>
      </c>
      <c r="F36" s="65">
        <v>1</v>
      </c>
      <c r="G36" s="66">
        <v>2</v>
      </c>
      <c r="H36" s="67">
        <f t="shared" si="4"/>
        <v>1.1486983549970351</v>
      </c>
      <c r="I36" s="66">
        <f>(H36/H38)</f>
        <v>0.22112808366702086</v>
      </c>
    </row>
    <row r="37" spans="1:9" ht="15.75" thickBot="1" x14ac:dyDescent="0.3">
      <c r="B37" s="13" t="s">
        <v>14</v>
      </c>
      <c r="C37" s="88">
        <f>(1/G33)</f>
        <v>1</v>
      </c>
      <c r="D37" s="89">
        <f>(1/G34)</f>
        <v>0.5</v>
      </c>
      <c r="E37" s="68">
        <f>(1/G35)</f>
        <v>0.5</v>
      </c>
      <c r="F37" s="68">
        <f>(1/G36)</f>
        <v>0.5</v>
      </c>
      <c r="G37" s="65">
        <v>1</v>
      </c>
      <c r="H37" s="70">
        <f t="shared" si="4"/>
        <v>0.6597539553864471</v>
      </c>
      <c r="I37" s="80">
        <f>(H37/H38)</f>
        <v>0.12700473297597678</v>
      </c>
    </row>
    <row r="38" spans="1:9" ht="15.75" thickBot="1" x14ac:dyDescent="0.3">
      <c r="A38" s="1"/>
      <c r="B38" s="11" t="s">
        <v>32</v>
      </c>
      <c r="C38" s="75">
        <f>SUM(C33:C37)</f>
        <v>5</v>
      </c>
      <c r="D38" s="76">
        <f t="shared" ref="D38:G38" si="5">SUM(D33:D37)</f>
        <v>3.5</v>
      </c>
      <c r="E38" s="76">
        <f t="shared" si="5"/>
        <v>6.5</v>
      </c>
      <c r="F38" s="76">
        <f t="shared" si="5"/>
        <v>5</v>
      </c>
      <c r="G38" s="90">
        <f t="shared" si="5"/>
        <v>8</v>
      </c>
      <c r="H38" s="91">
        <f>SUM(H33:H37)</f>
        <v>5.1947194401900045</v>
      </c>
      <c r="I38" s="92">
        <f>SUM(I33:I37)</f>
        <v>1</v>
      </c>
    </row>
    <row r="39" spans="1:9" ht="15.75" thickBot="1" x14ac:dyDescent="0.3">
      <c r="A39" s="1"/>
      <c r="B39" s="12" t="s">
        <v>33</v>
      </c>
      <c r="C39" s="73">
        <f>C38*I33</f>
        <v>0.9625158889845874</v>
      </c>
      <c r="D39" s="74">
        <f>(D38*I34)</f>
        <v>1.0212308949243953</v>
      </c>
      <c r="E39" s="68">
        <f>(E38*I35)</f>
        <v>1.0892943741381029</v>
      </c>
      <c r="F39" s="80">
        <f>(F38*I36)</f>
        <v>1.1056404183351043</v>
      </c>
      <c r="G39" s="80">
        <f>(G38*I37)</f>
        <v>1.0160378638078142</v>
      </c>
      <c r="H39" s="81"/>
      <c r="I39" s="81"/>
    </row>
    <row r="40" spans="1:9" x14ac:dyDescent="0.25">
      <c r="A40" s="1"/>
      <c r="B40" s="56" t="s">
        <v>34</v>
      </c>
      <c r="C40" s="82">
        <f>SUM(C39:G39)</f>
        <v>5.1947194401900045</v>
      </c>
      <c r="D40" s="83"/>
      <c r="E40" s="83"/>
      <c r="F40" s="84"/>
      <c r="G40" s="81"/>
      <c r="H40" s="81"/>
      <c r="I40" s="81"/>
    </row>
    <row r="41" spans="1:9" x14ac:dyDescent="0.25">
      <c r="B41" s="12" t="s">
        <v>35</v>
      </c>
      <c r="C41" s="85">
        <f>((C40-5)/4)</f>
        <v>4.8679860047501133E-2</v>
      </c>
      <c r="D41" s="83"/>
      <c r="E41" s="83"/>
      <c r="F41" s="84"/>
      <c r="G41" s="81"/>
      <c r="H41" s="81"/>
      <c r="I41" s="81"/>
    </row>
    <row r="42" spans="1:9" ht="15.75" thickBot="1" x14ac:dyDescent="0.3">
      <c r="B42" s="13" t="s">
        <v>36</v>
      </c>
      <c r="C42" s="86">
        <f>(C41/G3)</f>
        <v>5.4088733386112371E-2</v>
      </c>
      <c r="D42" s="83"/>
      <c r="E42" s="83"/>
      <c r="F42" s="84"/>
      <c r="G42" s="81"/>
      <c r="H42" s="81"/>
      <c r="I42" s="81"/>
    </row>
    <row r="43" spans="1:9" ht="15.75" thickBot="1" x14ac:dyDescent="0.3"/>
    <row r="44" spans="1:9" ht="15.75" thickBot="1" x14ac:dyDescent="0.3">
      <c r="B44" s="10" t="s">
        <v>3</v>
      </c>
      <c r="C44" s="20" t="s">
        <v>15</v>
      </c>
      <c r="D44" s="21" t="s">
        <v>16</v>
      </c>
      <c r="E44" s="21" t="s">
        <v>17</v>
      </c>
      <c r="F44" s="21" t="s">
        <v>18</v>
      </c>
      <c r="G44" s="22" t="s">
        <v>19</v>
      </c>
      <c r="H44" s="17" t="s">
        <v>39</v>
      </c>
      <c r="I44" s="40" t="s">
        <v>31</v>
      </c>
    </row>
    <row r="45" spans="1:9" x14ac:dyDescent="0.25">
      <c r="B45" s="11" t="s">
        <v>15</v>
      </c>
      <c r="C45" s="87">
        <v>1</v>
      </c>
      <c r="D45" s="76">
        <v>3</v>
      </c>
      <c r="E45" s="76">
        <f>(1/5)</f>
        <v>0.2</v>
      </c>
      <c r="F45" s="76">
        <f>(1/5)</f>
        <v>0.2</v>
      </c>
      <c r="G45" s="77">
        <v>5</v>
      </c>
      <c r="H45" s="8">
        <f>(C45*D45*E45*F45*G45)^(1/5)</f>
        <v>0.90288045144743434</v>
      </c>
      <c r="I45" s="6">
        <f>(H45/H50)</f>
        <v>0.12823559923224892</v>
      </c>
    </row>
    <row r="46" spans="1:9" x14ac:dyDescent="0.25">
      <c r="B46" s="12" t="s">
        <v>16</v>
      </c>
      <c r="C46" s="73">
        <f>(1/D45)</f>
        <v>0.33333333333333331</v>
      </c>
      <c r="D46" s="65">
        <v>1</v>
      </c>
      <c r="E46" s="64">
        <f>(1/5)</f>
        <v>0.2</v>
      </c>
      <c r="F46" s="64">
        <f>(1/6)</f>
        <v>0.16666666666666666</v>
      </c>
      <c r="G46" s="66">
        <v>1</v>
      </c>
      <c r="H46" s="8">
        <f t="shared" ref="H46:H49" si="6">(C46*D46*E46*F46*G46)^(1/5)</f>
        <v>0.4065851364889782</v>
      </c>
      <c r="I46" s="6">
        <f>(H46/H50)</f>
        <v>5.7747056692837646E-2</v>
      </c>
    </row>
    <row r="47" spans="1:9" x14ac:dyDescent="0.25">
      <c r="B47" s="12" t="s">
        <v>17</v>
      </c>
      <c r="C47" s="73">
        <f>(1/E45)</f>
        <v>5</v>
      </c>
      <c r="D47" s="64">
        <f>(1/E46)</f>
        <v>5</v>
      </c>
      <c r="E47" s="65">
        <v>1</v>
      </c>
      <c r="F47" s="64">
        <v>1</v>
      </c>
      <c r="G47" s="66">
        <v>5</v>
      </c>
      <c r="H47" s="8">
        <f t="shared" si="6"/>
        <v>2.6265278044037674</v>
      </c>
      <c r="I47" s="6">
        <f>(H47/H50)</f>
        <v>0.37304425669857305</v>
      </c>
    </row>
    <row r="48" spans="1:9" x14ac:dyDescent="0.25">
      <c r="B48" s="12" t="s">
        <v>18</v>
      </c>
      <c r="C48" s="73">
        <f>(1/F45)</f>
        <v>5</v>
      </c>
      <c r="D48" s="64">
        <f>(1/F46)</f>
        <v>6</v>
      </c>
      <c r="E48" s="64">
        <f>(1/F47)</f>
        <v>1</v>
      </c>
      <c r="F48" s="65">
        <v>1</v>
      </c>
      <c r="G48" s="66">
        <v>5</v>
      </c>
      <c r="H48" s="8">
        <f t="shared" si="6"/>
        <v>2.7240699274266613</v>
      </c>
      <c r="I48" s="6">
        <f>(H48/H50)</f>
        <v>0.38689810919496281</v>
      </c>
    </row>
    <row r="49" spans="1:9" ht="15.75" thickBot="1" x14ac:dyDescent="0.3">
      <c r="B49" s="13" t="s">
        <v>19</v>
      </c>
      <c r="C49" s="88">
        <f>(1/G45)</f>
        <v>0.2</v>
      </c>
      <c r="D49" s="89">
        <f>(1/G46)</f>
        <v>1</v>
      </c>
      <c r="E49" s="68">
        <f>(1/G47)</f>
        <v>0.2</v>
      </c>
      <c r="F49" s="68">
        <f>(1/G48)</f>
        <v>0.2</v>
      </c>
      <c r="G49" s="65">
        <v>1</v>
      </c>
      <c r="H49" s="9">
        <f t="shared" si="6"/>
        <v>0.3807307877431757</v>
      </c>
      <c r="I49" s="41">
        <f>(H49/H50)</f>
        <v>5.4074978181377541E-2</v>
      </c>
    </row>
    <row r="50" spans="1:9" ht="15.75" thickBot="1" x14ac:dyDescent="0.3">
      <c r="A50" s="1"/>
      <c r="B50" s="11" t="s">
        <v>32</v>
      </c>
      <c r="C50" s="45">
        <f>SUM(C45:C49)</f>
        <v>11.533333333333331</v>
      </c>
      <c r="D50" s="26">
        <f t="shared" ref="D50:G50" si="7">SUM(D45:D49)</f>
        <v>16</v>
      </c>
      <c r="E50" s="26">
        <f t="shared" si="7"/>
        <v>2.6</v>
      </c>
      <c r="F50" s="26">
        <f t="shared" si="7"/>
        <v>2.5666666666666669</v>
      </c>
      <c r="G50" s="48">
        <f t="shared" si="7"/>
        <v>17</v>
      </c>
      <c r="H50" s="51">
        <f>SUM(H45:H49)</f>
        <v>7.0407941075100169</v>
      </c>
      <c r="I50" s="52">
        <f>SUM(I45:I49)</f>
        <v>0.99999999999999989</v>
      </c>
    </row>
    <row r="51" spans="1:9" ht="15.75" thickBot="1" x14ac:dyDescent="0.3">
      <c r="A51" s="1"/>
      <c r="B51" s="12" t="s">
        <v>33</v>
      </c>
      <c r="C51" s="23">
        <f>C50*I45</f>
        <v>1.4789839111452707</v>
      </c>
      <c r="D51" s="29">
        <f>(D50*I46)</f>
        <v>0.92395290708540234</v>
      </c>
      <c r="E51" s="7">
        <f>(E50*I47)</f>
        <v>0.96991506741628997</v>
      </c>
      <c r="F51" s="57">
        <f>(F50*I48)</f>
        <v>0.99303848026707131</v>
      </c>
      <c r="G51" s="41">
        <f>(G50*I49)</f>
        <v>0.91927462908341817</v>
      </c>
    </row>
    <row r="52" spans="1:9" x14ac:dyDescent="0.25">
      <c r="A52" s="1"/>
      <c r="B52" s="56" t="s">
        <v>34</v>
      </c>
      <c r="C52" s="53">
        <f>SUM(C51:G51)</f>
        <v>5.2851649949974515</v>
      </c>
      <c r="D52" s="1"/>
      <c r="E52" s="1"/>
      <c r="F52" s="35"/>
    </row>
    <row r="53" spans="1:9" x14ac:dyDescent="0.25">
      <c r="B53" s="12" t="s">
        <v>35</v>
      </c>
      <c r="C53" s="54">
        <f>((C52-5)/4)</f>
        <v>7.1291248749362879E-2</v>
      </c>
      <c r="D53" s="1"/>
      <c r="E53" s="1"/>
      <c r="F53" s="35"/>
    </row>
    <row r="54" spans="1:9" ht="15.75" thickBot="1" x14ac:dyDescent="0.3">
      <c r="B54" s="13" t="s">
        <v>36</v>
      </c>
      <c r="C54" s="55">
        <f>(C53/G3)</f>
        <v>7.9212498610403193E-2</v>
      </c>
      <c r="D54" s="1"/>
      <c r="E54" s="1"/>
      <c r="F54" s="35"/>
    </row>
    <row r="55" spans="1:9" ht="15.75" thickBot="1" x14ac:dyDescent="0.3"/>
    <row r="56" spans="1:9" ht="15.75" thickBot="1" x14ac:dyDescent="0.3">
      <c r="B56" s="10" t="s">
        <v>4</v>
      </c>
      <c r="C56" s="20" t="s">
        <v>20</v>
      </c>
      <c r="D56" s="22" t="s">
        <v>21</v>
      </c>
      <c r="E56" s="14" t="s">
        <v>40</v>
      </c>
      <c r="F56" s="16" t="s">
        <v>31</v>
      </c>
    </row>
    <row r="57" spans="1:9" x14ac:dyDescent="0.25">
      <c r="B57" s="11" t="s">
        <v>20</v>
      </c>
      <c r="C57" s="28">
        <v>1</v>
      </c>
      <c r="D57" s="58">
        <v>2</v>
      </c>
      <c r="E57" s="43">
        <f>((C57*D57)^(1/2))</f>
        <v>1.4142135623730951</v>
      </c>
      <c r="F57" s="5">
        <f>(E57/E59)</f>
        <v>0.66666666666666663</v>
      </c>
    </row>
    <row r="58" spans="1:9" ht="15.75" thickBot="1" x14ac:dyDescent="0.3">
      <c r="B58" s="13" t="s">
        <v>21</v>
      </c>
      <c r="C58" s="29">
        <f>(1/D57)</f>
        <v>0.5</v>
      </c>
      <c r="D58" s="39">
        <v>1</v>
      </c>
      <c r="E58" s="9">
        <f>((C58*D58)^(1/2))</f>
        <v>0.70710678118654757</v>
      </c>
      <c r="F58" s="25">
        <f>(E58/E59)</f>
        <v>0.33333333333333331</v>
      </c>
    </row>
    <row r="59" spans="1:9" ht="15.75" thickBot="1" x14ac:dyDescent="0.3">
      <c r="A59" s="1"/>
      <c r="B59" s="11" t="s">
        <v>32</v>
      </c>
      <c r="C59" s="45">
        <f>SUM(C54:C58)</f>
        <v>1.5792124986104032</v>
      </c>
      <c r="D59" s="48">
        <f t="shared" ref="D59" si="8">SUM(D54:D58)</f>
        <v>3</v>
      </c>
      <c r="E59" s="59">
        <f>SUM(E57:E58)</f>
        <v>2.1213203435596428</v>
      </c>
      <c r="F59" s="50">
        <f>SUM(F57:F58)</f>
        <v>1</v>
      </c>
      <c r="G59" s="1"/>
    </row>
    <row r="60" spans="1:9" ht="15.75" thickBot="1" x14ac:dyDescent="0.3">
      <c r="A60" s="1"/>
      <c r="B60" s="12" t="s">
        <v>33</v>
      </c>
      <c r="C60" s="23">
        <f>C59*F57</f>
        <v>1.0528083324069355</v>
      </c>
      <c r="D60" s="25">
        <f>(D59*F58)</f>
        <v>1</v>
      </c>
      <c r="E60" s="1"/>
      <c r="F60" s="35"/>
      <c r="G60" s="35"/>
    </row>
    <row r="61" spans="1:9" x14ac:dyDescent="0.25">
      <c r="A61" s="1"/>
      <c r="B61" s="56" t="s">
        <v>34</v>
      </c>
      <c r="C61" s="53">
        <f>SUM(C60:D60)</f>
        <v>2.0528083324069355</v>
      </c>
      <c r="D61" s="1"/>
      <c r="E61" s="1"/>
      <c r="F61" s="35"/>
    </row>
    <row r="62" spans="1:9" x14ac:dyDescent="0.25">
      <c r="B62" s="12" t="s">
        <v>35</v>
      </c>
      <c r="C62" s="54">
        <f>((C61-2)/1)</f>
        <v>5.2808332406935499E-2</v>
      </c>
      <c r="D62" s="1"/>
      <c r="E62" s="1"/>
      <c r="F62" s="35"/>
    </row>
    <row r="63" spans="1:9" ht="15.75" thickBot="1" x14ac:dyDescent="0.3">
      <c r="B63" s="13" t="s">
        <v>36</v>
      </c>
      <c r="C63" s="55" t="e">
        <f>(C62/E3)</f>
        <v>#DIV/0!</v>
      </c>
      <c r="D63" s="1"/>
      <c r="E63" s="1"/>
      <c r="F63" s="35"/>
    </row>
    <row r="65" spans="1:7" x14ac:dyDescent="0.25">
      <c r="B65" t="s">
        <v>22</v>
      </c>
    </row>
    <row r="66" spans="1:7" ht="15.75" thickBot="1" x14ac:dyDescent="0.3"/>
    <row r="67" spans="1:7" ht="45.75" thickBot="1" x14ac:dyDescent="0.3">
      <c r="B67" s="10" t="s">
        <v>13</v>
      </c>
      <c r="C67" s="20" t="s">
        <v>23</v>
      </c>
      <c r="D67" s="30" t="s">
        <v>24</v>
      </c>
      <c r="E67" s="31" t="s">
        <v>25</v>
      </c>
      <c r="F67" s="14" t="s">
        <v>41</v>
      </c>
      <c r="G67" s="16" t="s">
        <v>31</v>
      </c>
    </row>
    <row r="68" spans="1:7" x14ac:dyDescent="0.25">
      <c r="B68" s="11" t="s">
        <v>23</v>
      </c>
      <c r="C68" s="28">
        <v>1</v>
      </c>
      <c r="D68" s="4">
        <f>(1/5)</f>
        <v>0.2</v>
      </c>
      <c r="E68" s="58">
        <v>2</v>
      </c>
      <c r="F68" s="43">
        <f>((C68*D68*E68)^(1/3))</f>
        <v>0.73680629972807732</v>
      </c>
      <c r="G68" s="5">
        <f>(F68/F71)</f>
        <v>0.17862044856551165</v>
      </c>
    </row>
    <row r="69" spans="1:7" ht="30" x14ac:dyDescent="0.25">
      <c r="B69" s="32" t="s">
        <v>24</v>
      </c>
      <c r="C69" s="23">
        <f>(1/D68)</f>
        <v>5</v>
      </c>
      <c r="D69" s="3">
        <v>1</v>
      </c>
      <c r="E69" s="38">
        <v>5</v>
      </c>
      <c r="F69" s="8">
        <f t="shared" ref="F69:F70" si="9">((C69*D69*E69)^(1/3))</f>
        <v>2.9240177382128656</v>
      </c>
      <c r="G69" s="6">
        <f>(F69/F71)</f>
        <v>0.70885571988981211</v>
      </c>
    </row>
    <row r="70" spans="1:7" ht="30.75" thickBot="1" x14ac:dyDescent="0.3">
      <c r="B70" s="33" t="s">
        <v>25</v>
      </c>
      <c r="C70" s="29">
        <f>(1/E68)</f>
        <v>0.5</v>
      </c>
      <c r="D70" s="7">
        <f>(1/E69)</f>
        <v>0.2</v>
      </c>
      <c r="E70" s="39">
        <v>1</v>
      </c>
      <c r="F70" s="9">
        <f t="shared" si="9"/>
        <v>0.46415888336127797</v>
      </c>
      <c r="G70" s="25">
        <f>(F70/F71)</f>
        <v>0.11252383154467635</v>
      </c>
    </row>
    <row r="71" spans="1:7" ht="15.75" thickBot="1" x14ac:dyDescent="0.3">
      <c r="A71" s="1"/>
      <c r="B71" s="11" t="s">
        <v>32</v>
      </c>
      <c r="C71" s="45">
        <f>SUM(C68:C70)</f>
        <v>6.5</v>
      </c>
      <c r="D71" s="48">
        <f>SUM(D68:D70)</f>
        <v>1.4</v>
      </c>
      <c r="E71" s="48">
        <f>SUM(E68:E70)</f>
        <v>8</v>
      </c>
      <c r="F71" s="59">
        <f>SUM(F68:F70)</f>
        <v>4.1249829213022204</v>
      </c>
      <c r="G71" s="50">
        <f>SUM(G68:G70)</f>
        <v>1</v>
      </c>
    </row>
    <row r="72" spans="1:7" ht="15.75" thickBot="1" x14ac:dyDescent="0.3">
      <c r="A72" s="1"/>
      <c r="B72" s="12" t="s">
        <v>33</v>
      </c>
      <c r="C72" s="23">
        <f>C71*G68</f>
        <v>1.1610329156758257</v>
      </c>
      <c r="D72" s="7">
        <f>(D71*G69)</f>
        <v>0.99239800784573684</v>
      </c>
      <c r="E72" s="55">
        <f>(E71*G70)</f>
        <v>0.9001906523574108</v>
      </c>
      <c r="F72" s="35"/>
      <c r="G72" s="35"/>
    </row>
    <row r="73" spans="1:7" x14ac:dyDescent="0.25">
      <c r="A73" s="1"/>
      <c r="B73" s="56" t="s">
        <v>34</v>
      </c>
      <c r="C73" s="53">
        <f>SUM(C72:E72)</f>
        <v>3.0536215758789735</v>
      </c>
      <c r="D73" s="1"/>
      <c r="E73" s="1"/>
      <c r="F73" s="35"/>
    </row>
    <row r="74" spans="1:7" x14ac:dyDescent="0.25">
      <c r="B74" s="12" t="s">
        <v>35</v>
      </c>
      <c r="C74" s="54">
        <f>((C73-3)/2)</f>
        <v>2.6810787939486769E-2</v>
      </c>
      <c r="D74" s="1"/>
      <c r="E74" s="1"/>
      <c r="F74" s="35"/>
    </row>
    <row r="75" spans="1:7" ht="15.75" thickBot="1" x14ac:dyDescent="0.3">
      <c r="B75" s="13" t="s">
        <v>36</v>
      </c>
      <c r="C75" s="55">
        <f>(C74/F3)</f>
        <v>4.6225496447390983E-2</v>
      </c>
      <c r="D75" s="1"/>
      <c r="E75" s="1"/>
      <c r="F75" s="35"/>
    </row>
    <row r="76" spans="1:7" ht="15.75" thickBot="1" x14ac:dyDescent="0.3"/>
    <row r="77" spans="1:7" ht="15.75" thickBot="1" x14ac:dyDescent="0.3">
      <c r="B77" s="10" t="s">
        <v>20</v>
      </c>
      <c r="C77" s="20" t="s">
        <v>26</v>
      </c>
      <c r="D77" s="22" t="s">
        <v>27</v>
      </c>
      <c r="E77" s="14" t="s">
        <v>40</v>
      </c>
      <c r="F77" s="16" t="s">
        <v>31</v>
      </c>
    </row>
    <row r="78" spans="1:7" x14ac:dyDescent="0.25">
      <c r="B78" s="11" t="s">
        <v>26</v>
      </c>
      <c r="C78" s="34">
        <v>1</v>
      </c>
      <c r="D78" s="48">
        <v>7</v>
      </c>
      <c r="E78" s="43">
        <f>((C78*D78)^(1/2))</f>
        <v>2.6457513110645907</v>
      </c>
      <c r="F78" s="5">
        <f>(E78/E80)</f>
        <v>0.875</v>
      </c>
    </row>
    <row r="79" spans="1:7" ht="15.75" thickBot="1" x14ac:dyDescent="0.3">
      <c r="B79" s="13" t="s">
        <v>27</v>
      </c>
      <c r="C79" s="29">
        <f>(1/D78)</f>
        <v>0.14285714285714285</v>
      </c>
      <c r="D79" s="39">
        <v>1</v>
      </c>
      <c r="E79" s="9">
        <f>((C79*D79)^(1/2))</f>
        <v>0.3779644730092272</v>
      </c>
      <c r="F79" s="25">
        <f>(E79/E80)</f>
        <v>0.12499999999999999</v>
      </c>
    </row>
    <row r="80" spans="1:7" ht="15.75" thickBot="1" x14ac:dyDescent="0.3">
      <c r="A80" s="1"/>
      <c r="B80" s="11" t="s">
        <v>32</v>
      </c>
      <c r="C80" s="45">
        <f>SUM(C78:C79)</f>
        <v>1.1428571428571428</v>
      </c>
      <c r="D80" s="48">
        <f>SUM(D78:D79)</f>
        <v>8</v>
      </c>
      <c r="E80" s="59">
        <f>SUM(E78:E79)</f>
        <v>3.023715784073818</v>
      </c>
      <c r="F80" s="50">
        <f>SUM(F78:F79)</f>
        <v>1</v>
      </c>
      <c r="G80" s="1"/>
    </row>
    <row r="81" spans="1:7" ht="15.75" thickBot="1" x14ac:dyDescent="0.3">
      <c r="A81" s="1"/>
      <c r="B81" s="12" t="s">
        <v>33</v>
      </c>
      <c r="C81" s="23">
        <f>C80*F78</f>
        <v>1</v>
      </c>
      <c r="D81" s="25">
        <f>(D80*F79)</f>
        <v>0.99999999999999989</v>
      </c>
      <c r="E81" s="1"/>
      <c r="F81" s="35"/>
      <c r="G81" s="35"/>
    </row>
    <row r="82" spans="1:7" x14ac:dyDescent="0.25">
      <c r="A82" s="1"/>
      <c r="B82" s="56" t="s">
        <v>34</v>
      </c>
      <c r="C82" s="53">
        <f>SUM(C81:D81)</f>
        <v>2</v>
      </c>
      <c r="D82" s="1"/>
      <c r="E82" s="1"/>
      <c r="F82" s="35"/>
    </row>
    <row r="83" spans="1:7" x14ac:dyDescent="0.25">
      <c r="B83" s="12" t="s">
        <v>35</v>
      </c>
      <c r="C83" s="54">
        <f>((C82-2)/1)</f>
        <v>0</v>
      </c>
      <c r="D83" s="1"/>
      <c r="E83" s="1"/>
      <c r="F83" s="35"/>
    </row>
    <row r="84" spans="1:7" ht="15.75" thickBot="1" x14ac:dyDescent="0.3">
      <c r="B84" s="13" t="s">
        <v>36</v>
      </c>
      <c r="C84" s="55" t="e">
        <f>(C83/E3)</f>
        <v>#DIV/0!</v>
      </c>
      <c r="D84" s="1"/>
      <c r="E84" s="1"/>
      <c r="F84" s="35"/>
    </row>
    <row r="86" spans="1:7" x14ac:dyDescent="0.25">
      <c r="B86" t="s">
        <v>28</v>
      </c>
    </row>
    <row r="87" spans="1:7" ht="15.75" thickBot="1" x14ac:dyDescent="0.3"/>
    <row r="88" spans="1:7" ht="30.75" thickBot="1" x14ac:dyDescent="0.3">
      <c r="B88" s="10" t="s">
        <v>27</v>
      </c>
      <c r="C88" s="20" t="s">
        <v>29</v>
      </c>
      <c r="D88" s="31" t="s">
        <v>30</v>
      </c>
      <c r="E88" s="14" t="s">
        <v>40</v>
      </c>
      <c r="F88" s="16" t="s">
        <v>31</v>
      </c>
    </row>
    <row r="89" spans="1:7" x14ac:dyDescent="0.25">
      <c r="B89" s="11" t="s">
        <v>29</v>
      </c>
      <c r="C89" s="34">
        <v>1</v>
      </c>
      <c r="D89" s="48">
        <f>(1/9)</f>
        <v>0.1111111111111111</v>
      </c>
      <c r="E89" s="43">
        <f>((C89*D89)^(1/2))</f>
        <v>0.33333333333333331</v>
      </c>
      <c r="F89" s="5">
        <f>(E89/E91)</f>
        <v>9.9999999999999992E-2</v>
      </c>
    </row>
    <row r="90" spans="1:7" ht="15.75" thickBot="1" x14ac:dyDescent="0.3">
      <c r="B90" s="13" t="s">
        <v>30</v>
      </c>
      <c r="C90" s="29">
        <f>(1/D89)</f>
        <v>9</v>
      </c>
      <c r="D90" s="39">
        <v>1</v>
      </c>
      <c r="E90" s="9">
        <f>((C90*D90)^(1/2))</f>
        <v>3</v>
      </c>
      <c r="F90" s="25">
        <f>(E90/E91)</f>
        <v>0.89999999999999991</v>
      </c>
    </row>
    <row r="91" spans="1:7" ht="15.75" thickBot="1" x14ac:dyDescent="0.3">
      <c r="A91" s="1"/>
      <c r="B91" s="11" t="s">
        <v>32</v>
      </c>
      <c r="C91" s="45">
        <f>SUM(C89:C90)</f>
        <v>10</v>
      </c>
      <c r="D91" s="48">
        <f>SUM(D89:D90)</f>
        <v>1.1111111111111112</v>
      </c>
      <c r="E91" s="59">
        <f>SUM(E89:E90)</f>
        <v>3.3333333333333335</v>
      </c>
      <c r="F91" s="50">
        <f>SUM(F89:F90)</f>
        <v>0.99999999999999989</v>
      </c>
      <c r="G91" s="1"/>
    </row>
    <row r="92" spans="1:7" ht="15.75" thickBot="1" x14ac:dyDescent="0.3">
      <c r="A92" s="1"/>
      <c r="B92" s="12" t="s">
        <v>33</v>
      </c>
      <c r="C92" s="23">
        <f>C91*F89</f>
        <v>0.99999999999999989</v>
      </c>
      <c r="D92" s="25">
        <f>(D91*F90)</f>
        <v>1</v>
      </c>
      <c r="E92" s="1"/>
      <c r="F92" s="35"/>
      <c r="G92" s="35"/>
    </row>
    <row r="93" spans="1:7" x14ac:dyDescent="0.25">
      <c r="A93" s="1"/>
      <c r="B93" s="56" t="s">
        <v>34</v>
      </c>
      <c r="C93" s="53">
        <f>SUM(C92:D92)</f>
        <v>2</v>
      </c>
      <c r="D93" s="1"/>
      <c r="E93" s="1"/>
      <c r="F93" s="35"/>
    </row>
    <row r="94" spans="1:7" x14ac:dyDescent="0.25">
      <c r="B94" s="12" t="s">
        <v>35</v>
      </c>
      <c r="C94" s="54">
        <f>((C93-2)/1)</f>
        <v>0</v>
      </c>
      <c r="D94" s="1"/>
      <c r="E94" s="1"/>
      <c r="F94" s="35"/>
    </row>
    <row r="95" spans="1:7" ht="15.75" thickBot="1" x14ac:dyDescent="0.3">
      <c r="B95" s="13" t="s">
        <v>36</v>
      </c>
      <c r="C95" s="55" t="e">
        <f>(C94/E14)</f>
        <v>#DIV/0!</v>
      </c>
      <c r="D95" s="1"/>
      <c r="E95" s="1"/>
      <c r="F95" s="35"/>
    </row>
  </sheetData>
  <conditionalFormatting sqref="C16">
    <cfRule type="iconSet" priority="5">
      <iconSet iconSet="3Symbols" reverse="1">
        <cfvo type="percent" val="0"/>
        <cfvo type="num" val="0.1"/>
        <cfvo type="num" val="0.1" gte="0"/>
      </iconSet>
    </cfRule>
  </conditionalFormatting>
  <conditionalFormatting sqref="C29">
    <cfRule type="iconSet" priority="8">
      <iconSet iconSet="3Symbols" reverse="1">
        <cfvo type="percent" val="0"/>
        <cfvo type="num" val="0.1"/>
        <cfvo type="num" val="0.1" gte="0"/>
      </iconSet>
    </cfRule>
  </conditionalFormatting>
  <conditionalFormatting sqref="C42">
    <cfRule type="iconSet" priority="7">
      <iconSet iconSet="3Symbols" reverse="1">
        <cfvo type="percent" val="0"/>
        <cfvo type="num" val="0.1"/>
        <cfvo type="num" val="0.1" gte="0"/>
      </iconSet>
    </cfRule>
  </conditionalFormatting>
  <conditionalFormatting sqref="C54">
    <cfRule type="iconSet" priority="6">
      <iconSet iconSet="3Symbols" reverse="1">
        <cfvo type="percent" val="0"/>
        <cfvo type="num" val="0.1"/>
        <cfvo type="num" val="0.1" gte="0"/>
      </iconSet>
    </cfRule>
  </conditionalFormatting>
  <conditionalFormatting sqref="C63">
    <cfRule type="iconSet" priority="4">
      <iconSet iconSet="3Symbols" reverse="1">
        <cfvo type="percent" val="0"/>
        <cfvo type="num" val="0.1"/>
        <cfvo type="num" val="0.1" gte="0"/>
      </iconSet>
    </cfRule>
  </conditionalFormatting>
  <conditionalFormatting sqref="C75">
    <cfRule type="iconSet" priority="3">
      <iconSet iconSet="3Symbols" reverse="1">
        <cfvo type="percent" val="0"/>
        <cfvo type="num" val="0.1"/>
        <cfvo type="num" val="0.1" gte="0"/>
      </iconSet>
    </cfRule>
  </conditionalFormatting>
  <conditionalFormatting sqref="C84">
    <cfRule type="iconSet" priority="2">
      <iconSet iconSet="3Symbols" reverse="1">
        <cfvo type="percent" val="0"/>
        <cfvo type="num" val="0.1"/>
        <cfvo type="num" val="0.1" gte="0"/>
      </iconSet>
    </cfRule>
  </conditionalFormatting>
  <conditionalFormatting sqref="C95">
    <cfRule type="iconSet" priority="1">
      <iconSet iconSet="3Symbols" reverse="1">
        <cfvo type="percent" val="0"/>
        <cfvo type="num" val="0.1"/>
        <cfvo type="num" val="0.1" gte="0"/>
      </iconSet>
    </cfRule>
  </conditionalFormatting>
  <pageMargins left="0.70866141732283472" right="0.70866141732283472" top="0.74803149606299213" bottom="0.74803149606299213" header="0.31496062992125984" footer="0.31496062992125984"/>
  <pageSetup paperSize="8" scale="98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5"/>
  <sheetViews>
    <sheetView topLeftCell="A67" workbookViewId="0">
      <selection activeCell="A8" sqref="A1:XFD1048576"/>
    </sheetView>
  </sheetViews>
  <sheetFormatPr defaultColWidth="9.28515625" defaultRowHeight="15" x14ac:dyDescent="0.25"/>
  <cols>
    <col min="2" max="2" width="20.28515625" bestFit="1" customWidth="1"/>
    <col min="3" max="3" width="18.85546875" bestFit="1" customWidth="1"/>
    <col min="4" max="4" width="16.42578125" bestFit="1" customWidth="1"/>
    <col min="5" max="5" width="18.85546875" bestFit="1" customWidth="1"/>
    <col min="6" max="6" width="17.85546875" bestFit="1" customWidth="1"/>
    <col min="7" max="7" width="20.28515625" bestFit="1" customWidth="1"/>
    <col min="8" max="9" width="14" bestFit="1" customWidth="1"/>
    <col min="10" max="13" width="5" bestFit="1" customWidth="1"/>
  </cols>
  <sheetData>
    <row r="2" spans="1:13" x14ac:dyDescent="0.25">
      <c r="C2" s="36" t="s">
        <v>38</v>
      </c>
      <c r="D2" s="36">
        <v>1</v>
      </c>
      <c r="E2" s="36">
        <v>2</v>
      </c>
      <c r="F2" s="36">
        <v>3</v>
      </c>
      <c r="G2" s="36">
        <v>4</v>
      </c>
      <c r="H2" s="36">
        <v>5</v>
      </c>
      <c r="I2" s="36">
        <v>6</v>
      </c>
      <c r="J2" s="36">
        <v>7</v>
      </c>
      <c r="K2" s="36">
        <v>8</v>
      </c>
      <c r="L2" s="36">
        <v>9</v>
      </c>
      <c r="M2" s="36">
        <v>10</v>
      </c>
    </row>
    <row r="3" spans="1:13" x14ac:dyDescent="0.25">
      <c r="C3" s="36"/>
      <c r="D3" s="36">
        <v>0</v>
      </c>
      <c r="E3" s="93">
        <v>0</v>
      </c>
      <c r="F3" s="36">
        <v>0.57999999999999996</v>
      </c>
      <c r="G3" s="36">
        <v>0.9</v>
      </c>
      <c r="H3" s="36">
        <v>1.1200000000000001</v>
      </c>
      <c r="I3" s="36">
        <v>1.24</v>
      </c>
      <c r="J3" s="36">
        <v>1.32</v>
      </c>
      <c r="K3" s="36">
        <v>1.41</v>
      </c>
      <c r="L3" s="36">
        <v>1.45</v>
      </c>
      <c r="M3" s="36">
        <v>1.49</v>
      </c>
    </row>
    <row r="5" spans="1:13" x14ac:dyDescent="0.25">
      <c r="B5" t="s">
        <v>0</v>
      </c>
    </row>
    <row r="6" spans="1:13" ht="15.75" thickBot="1" x14ac:dyDescent="0.3"/>
    <row r="7" spans="1:13" ht="15.75" thickBot="1" x14ac:dyDescent="0.3">
      <c r="B7" s="1"/>
      <c r="C7" s="20" t="s">
        <v>1</v>
      </c>
      <c r="D7" s="21" t="s">
        <v>2</v>
      </c>
      <c r="E7" s="21" t="s">
        <v>3</v>
      </c>
      <c r="F7" s="22" t="s">
        <v>4</v>
      </c>
      <c r="G7" s="14" t="s">
        <v>37</v>
      </c>
      <c r="H7" s="16" t="s">
        <v>31</v>
      </c>
    </row>
    <row r="8" spans="1:13" x14ac:dyDescent="0.25">
      <c r="A8" s="1"/>
      <c r="B8" s="17" t="s">
        <v>1</v>
      </c>
      <c r="C8" s="60">
        <v>1</v>
      </c>
      <c r="D8" s="61">
        <v>7</v>
      </c>
      <c r="E8" s="61">
        <v>7</v>
      </c>
      <c r="F8" s="62">
        <v>5</v>
      </c>
      <c r="G8" s="63">
        <f>(C8*D8*E8*F8)^(1/4)</f>
        <v>3.9563209984148822</v>
      </c>
      <c r="H8" s="62">
        <f>(G8/G12)</f>
        <v>0.6715402915534131</v>
      </c>
    </row>
    <row r="9" spans="1:13" x14ac:dyDescent="0.25">
      <c r="B9" s="18" t="s">
        <v>2</v>
      </c>
      <c r="C9" s="64">
        <f>(1/D8)</f>
        <v>0.14285714285714285</v>
      </c>
      <c r="D9" s="65">
        <v>1</v>
      </c>
      <c r="E9" s="64">
        <v>1</v>
      </c>
      <c r="F9" s="66">
        <v>2</v>
      </c>
      <c r="G9" s="67">
        <f t="shared" ref="G9:G11" si="0">(C9*D9*E9*F9)^(1/4)</f>
        <v>0.73111044570902473</v>
      </c>
      <c r="H9" s="66">
        <f>(G9/G12)</f>
        <v>0.12409764578402351</v>
      </c>
    </row>
    <row r="10" spans="1:13" x14ac:dyDescent="0.25">
      <c r="B10" s="18" t="s">
        <v>3</v>
      </c>
      <c r="C10" s="64">
        <f>(1/E8)</f>
        <v>0.14285714285714285</v>
      </c>
      <c r="D10" s="64">
        <f>(1/E9)</f>
        <v>1</v>
      </c>
      <c r="E10" s="65">
        <v>1</v>
      </c>
      <c r="F10" s="66">
        <v>2</v>
      </c>
      <c r="G10" s="67">
        <f t="shared" si="0"/>
        <v>0.73111044570902473</v>
      </c>
      <c r="H10" s="66">
        <f>(G10/G12)</f>
        <v>0.12409764578402351</v>
      </c>
    </row>
    <row r="11" spans="1:13" ht="15.75" thickBot="1" x14ac:dyDescent="0.3">
      <c r="B11" s="19" t="s">
        <v>4</v>
      </c>
      <c r="C11" s="68">
        <f>(1/F8)</f>
        <v>0.2</v>
      </c>
      <c r="D11" s="68">
        <f>(1/F9)</f>
        <v>0.5</v>
      </c>
      <c r="E11" s="68">
        <f>(1/F10)</f>
        <v>0.5</v>
      </c>
      <c r="F11" s="69">
        <v>1</v>
      </c>
      <c r="G11" s="70">
        <f t="shared" si="0"/>
        <v>0.47287080450158792</v>
      </c>
      <c r="H11" s="71">
        <f>(G11/G12)</f>
        <v>8.0264416878539913E-2</v>
      </c>
    </row>
    <row r="12" spans="1:13" ht="15.75" thickBot="1" x14ac:dyDescent="0.3">
      <c r="B12" s="46" t="s">
        <v>32</v>
      </c>
      <c r="C12" s="26">
        <f>SUM(C8:C11)</f>
        <v>1.4857142857142855</v>
      </c>
      <c r="D12" s="45">
        <f t="shared" ref="D12:F12" si="1">SUM(D8:D11)</f>
        <v>9.5</v>
      </c>
      <c r="E12" s="26">
        <f t="shared" si="1"/>
        <v>9.5</v>
      </c>
      <c r="F12" s="27">
        <f t="shared" si="1"/>
        <v>10</v>
      </c>
      <c r="G12" s="49">
        <f>SUM(G8:G11)</f>
        <v>5.8914126943345195</v>
      </c>
      <c r="H12" s="50">
        <f>SUM(H8:H11)</f>
        <v>1</v>
      </c>
    </row>
    <row r="13" spans="1:13" ht="15.75" thickBot="1" x14ac:dyDescent="0.3">
      <c r="B13" s="47" t="s">
        <v>33</v>
      </c>
      <c r="C13" s="2">
        <f>C12*H8</f>
        <v>0.99771700459364221</v>
      </c>
      <c r="D13" s="29">
        <f>(D12*H9)</f>
        <v>1.1789276349482234</v>
      </c>
      <c r="E13" s="7">
        <f>(E12*H10)</f>
        <v>1.1789276349482234</v>
      </c>
      <c r="F13" s="41">
        <f>(F12*H11)</f>
        <v>0.80264416878539913</v>
      </c>
    </row>
    <row r="14" spans="1:13" x14ac:dyDescent="0.25">
      <c r="B14" s="44" t="s">
        <v>34</v>
      </c>
      <c r="C14" s="27">
        <f>SUM(C13:F13)</f>
        <v>4.1582164432754878</v>
      </c>
      <c r="D14" s="1"/>
      <c r="E14" s="1"/>
      <c r="F14" s="35"/>
    </row>
    <row r="15" spans="1:13" x14ac:dyDescent="0.25">
      <c r="B15" s="18" t="s">
        <v>35</v>
      </c>
      <c r="C15" s="6">
        <f>((C14-4)/3)</f>
        <v>5.2738814425162595E-2</v>
      </c>
      <c r="D15" s="1"/>
      <c r="E15" s="1"/>
      <c r="F15" s="35"/>
    </row>
    <row r="16" spans="1:13" ht="15.75" thickBot="1" x14ac:dyDescent="0.3">
      <c r="B16" s="19" t="s">
        <v>36</v>
      </c>
      <c r="C16" s="25">
        <f>(C15/F3)</f>
        <v>9.0928990388211381E-2</v>
      </c>
      <c r="D16" s="1"/>
      <c r="E16" s="1"/>
      <c r="F16" s="35"/>
    </row>
    <row r="18" spans="1:9" x14ac:dyDescent="0.25">
      <c r="B18" t="s">
        <v>5</v>
      </c>
    </row>
    <row r="19" spans="1:9" ht="15.75" thickBot="1" x14ac:dyDescent="0.3"/>
    <row r="20" spans="1:9" ht="15.75" thickBot="1" x14ac:dyDescent="0.3">
      <c r="B20" s="10" t="s">
        <v>1</v>
      </c>
      <c r="C20" s="14" t="s">
        <v>6</v>
      </c>
      <c r="D20" s="15" t="s">
        <v>7</v>
      </c>
      <c r="E20" s="15" t="s">
        <v>8</v>
      </c>
      <c r="F20" s="37" t="s">
        <v>9</v>
      </c>
      <c r="G20" s="14" t="s">
        <v>37</v>
      </c>
      <c r="H20" s="16" t="s">
        <v>31</v>
      </c>
    </row>
    <row r="21" spans="1:9" x14ac:dyDescent="0.25">
      <c r="B21" s="11" t="s">
        <v>6</v>
      </c>
      <c r="C21" s="72">
        <v>1</v>
      </c>
      <c r="D21" s="61">
        <f>(1/3)</f>
        <v>0.33333333333333331</v>
      </c>
      <c r="E21" s="61">
        <f>(1/3)</f>
        <v>0.33333333333333331</v>
      </c>
      <c r="F21" s="62">
        <v>1</v>
      </c>
      <c r="G21" s="63">
        <f>(C21*D21*E21*F21)^(1/4)</f>
        <v>0.57735026918962573</v>
      </c>
      <c r="H21" s="62">
        <f>(G21/G25)</f>
        <v>0.12323358363794183</v>
      </c>
    </row>
    <row r="22" spans="1:9" x14ac:dyDescent="0.25">
      <c r="B22" s="12" t="s">
        <v>7</v>
      </c>
      <c r="C22" s="73">
        <f>(1/D21)</f>
        <v>3</v>
      </c>
      <c r="D22" s="65">
        <v>1</v>
      </c>
      <c r="E22" s="64">
        <f>(1/3)</f>
        <v>0.33333333333333331</v>
      </c>
      <c r="F22" s="66">
        <v>2</v>
      </c>
      <c r="G22" s="67">
        <f t="shared" ref="G22:G24" si="2">(C22*D22*E22*F22)^(1/4)</f>
        <v>1.189207115002721</v>
      </c>
      <c r="H22" s="66">
        <f>(G22/G25)</f>
        <v>0.25383248660336238</v>
      </c>
    </row>
    <row r="23" spans="1:9" x14ac:dyDescent="0.25">
      <c r="B23" s="12" t="s">
        <v>8</v>
      </c>
      <c r="C23" s="73">
        <f>(1/E21)</f>
        <v>3</v>
      </c>
      <c r="D23" s="64">
        <f>(1/E22)</f>
        <v>3</v>
      </c>
      <c r="E23" s="65">
        <v>1</v>
      </c>
      <c r="F23" s="66">
        <v>3</v>
      </c>
      <c r="G23" s="67">
        <f t="shared" si="2"/>
        <v>2.2795070569547775</v>
      </c>
      <c r="H23" s="66">
        <f>(G23/G25)</f>
        <v>0.48655355084670815</v>
      </c>
    </row>
    <row r="24" spans="1:9" ht="15.75" thickBot="1" x14ac:dyDescent="0.3">
      <c r="B24" s="13" t="s">
        <v>9</v>
      </c>
      <c r="C24" s="74">
        <f>(1/F21)</f>
        <v>1</v>
      </c>
      <c r="D24" s="68">
        <f>(1/F22)</f>
        <v>0.5</v>
      </c>
      <c r="E24" s="68">
        <f>(1/F23)</f>
        <v>0.33333333333333331</v>
      </c>
      <c r="F24" s="69">
        <v>1</v>
      </c>
      <c r="G24" s="70">
        <f t="shared" si="2"/>
        <v>0.63894310424627243</v>
      </c>
      <c r="H24" s="71">
        <f>(G24/G25)</f>
        <v>0.13638037891198759</v>
      </c>
    </row>
    <row r="25" spans="1:9" ht="15.75" thickBot="1" x14ac:dyDescent="0.3">
      <c r="A25" s="1"/>
      <c r="B25" s="11" t="s">
        <v>32</v>
      </c>
      <c r="C25" s="75">
        <f>SUM(C21:C24)</f>
        <v>8</v>
      </c>
      <c r="D25" s="75">
        <f t="shared" ref="D25:F25" si="3">SUM(D21:D24)</f>
        <v>4.833333333333333</v>
      </c>
      <c r="E25" s="76">
        <f t="shared" si="3"/>
        <v>1.9999999999999998</v>
      </c>
      <c r="F25" s="77">
        <f t="shared" si="3"/>
        <v>7</v>
      </c>
      <c r="G25" s="78">
        <f>SUM(G21:G24)</f>
        <v>4.6850075453933968</v>
      </c>
      <c r="H25" s="79">
        <f>SUM(H21:H24)</f>
        <v>1</v>
      </c>
    </row>
    <row r="26" spans="1:9" ht="15.75" thickBot="1" x14ac:dyDescent="0.3">
      <c r="A26" s="1"/>
      <c r="B26" s="12" t="s">
        <v>33</v>
      </c>
      <c r="C26" s="73">
        <f>C25*H21</f>
        <v>0.98586866910353466</v>
      </c>
      <c r="D26" s="74">
        <f>(D25*H22)</f>
        <v>1.2268570185829182</v>
      </c>
      <c r="E26" s="68">
        <f>(E25*H23)</f>
        <v>0.97310710169341619</v>
      </c>
      <c r="F26" s="80">
        <f>(F25*H24)</f>
        <v>0.95466265238391312</v>
      </c>
      <c r="G26" s="81"/>
      <c r="H26" s="81"/>
    </row>
    <row r="27" spans="1:9" x14ac:dyDescent="0.25">
      <c r="A27" s="1"/>
      <c r="B27" s="56" t="s">
        <v>34</v>
      </c>
      <c r="C27" s="82">
        <f>SUM(C26:F26)</f>
        <v>4.1404954417637825</v>
      </c>
      <c r="D27" s="83"/>
      <c r="E27" s="83"/>
      <c r="F27" s="84"/>
      <c r="G27" s="81"/>
      <c r="H27" s="81"/>
    </row>
    <row r="28" spans="1:9" x14ac:dyDescent="0.25">
      <c r="B28" s="12" t="s">
        <v>35</v>
      </c>
      <c r="C28" s="85">
        <f>((C27-4)/3)</f>
        <v>4.6831813921260824E-2</v>
      </c>
      <c r="D28" s="83"/>
      <c r="E28" s="83"/>
      <c r="F28" s="84"/>
      <c r="G28" s="81"/>
      <c r="H28" s="81"/>
    </row>
    <row r="29" spans="1:9" ht="15.75" thickBot="1" x14ac:dyDescent="0.3">
      <c r="B29" s="13" t="s">
        <v>36</v>
      </c>
      <c r="C29" s="86">
        <f>(C28/F3)</f>
        <v>8.0744506760794532E-2</v>
      </c>
      <c r="D29" s="83"/>
      <c r="E29" s="83"/>
      <c r="F29" s="84"/>
      <c r="G29" s="81"/>
      <c r="H29" s="81"/>
    </row>
    <row r="30" spans="1:9" x14ac:dyDescent="0.25">
      <c r="B30" s="35"/>
      <c r="C30" s="1"/>
      <c r="D30" s="1"/>
      <c r="E30" s="1"/>
      <c r="F30" s="35"/>
    </row>
    <row r="31" spans="1:9" ht="15.75" thickBot="1" x14ac:dyDescent="0.3"/>
    <row r="32" spans="1:9" ht="15.75" thickBot="1" x14ac:dyDescent="0.3">
      <c r="B32" s="10" t="s">
        <v>2</v>
      </c>
      <c r="C32" s="20" t="s">
        <v>10</v>
      </c>
      <c r="D32" s="21" t="s">
        <v>11</v>
      </c>
      <c r="E32" s="21" t="s">
        <v>12</v>
      </c>
      <c r="F32" s="21" t="s">
        <v>13</v>
      </c>
      <c r="G32" s="22" t="s">
        <v>14</v>
      </c>
      <c r="H32" s="14" t="s">
        <v>39</v>
      </c>
      <c r="I32" s="16" t="s">
        <v>31</v>
      </c>
    </row>
    <row r="33" spans="1:9" x14ac:dyDescent="0.25">
      <c r="B33" s="11" t="s">
        <v>10</v>
      </c>
      <c r="C33" s="87">
        <v>1</v>
      </c>
      <c r="D33" s="76">
        <v>7</v>
      </c>
      <c r="E33" s="76">
        <v>7</v>
      </c>
      <c r="F33" s="76">
        <v>6</v>
      </c>
      <c r="G33" s="77">
        <v>7</v>
      </c>
      <c r="H33" s="63">
        <f>(C33*D33*E33*F33*G33)^(1/5)</f>
        <v>4.5992717846523758</v>
      </c>
      <c r="I33" s="62">
        <f>(H33/H38)</f>
        <v>0.6055467055368543</v>
      </c>
    </row>
    <row r="34" spans="1:9" x14ac:dyDescent="0.25">
      <c r="B34" s="12" t="s">
        <v>11</v>
      </c>
      <c r="C34" s="73">
        <f>(1/D33)</f>
        <v>0.14285714285714285</v>
      </c>
      <c r="D34" s="65">
        <v>1</v>
      </c>
      <c r="E34" s="64">
        <v>1</v>
      </c>
      <c r="F34" s="64">
        <f>(1/2)</f>
        <v>0.5</v>
      </c>
      <c r="G34" s="66">
        <f>(1/2)</f>
        <v>0.5</v>
      </c>
      <c r="H34" s="67">
        <f t="shared" ref="H34:H37" si="4">(C34*D34*E34*F34*G34)^(1/5)</f>
        <v>0.51353304354467588</v>
      </c>
      <c r="I34" s="66">
        <f>(H34/H38)</f>
        <v>6.7612495469496617E-2</v>
      </c>
    </row>
    <row r="35" spans="1:9" x14ac:dyDescent="0.25">
      <c r="B35" s="12" t="s">
        <v>12</v>
      </c>
      <c r="C35" s="73">
        <f>(1/E33)</f>
        <v>0.14285714285714285</v>
      </c>
      <c r="D35" s="64">
        <f>(1/E34)</f>
        <v>1</v>
      </c>
      <c r="E35" s="65">
        <v>1</v>
      </c>
      <c r="F35" s="64">
        <f>(1/3)</f>
        <v>0.33333333333333331</v>
      </c>
      <c r="G35" s="66">
        <f>(1/4)</f>
        <v>0.25</v>
      </c>
      <c r="H35" s="67">
        <f t="shared" si="4"/>
        <v>0.41223431739053767</v>
      </c>
      <c r="I35" s="66">
        <f>(H35/H38)</f>
        <v>5.4275360207690242E-2</v>
      </c>
    </row>
    <row r="36" spans="1:9" x14ac:dyDescent="0.25">
      <c r="B36" s="12" t="s">
        <v>13</v>
      </c>
      <c r="C36" s="73">
        <f>(1/F33)</f>
        <v>0.16666666666666666</v>
      </c>
      <c r="D36" s="64">
        <f>(1/F34)</f>
        <v>2</v>
      </c>
      <c r="E36" s="64">
        <f>(1/F35)</f>
        <v>3</v>
      </c>
      <c r="F36" s="65">
        <v>1</v>
      </c>
      <c r="G36" s="66">
        <v>3</v>
      </c>
      <c r="H36" s="67">
        <f t="shared" si="4"/>
        <v>1.2457309396155174</v>
      </c>
      <c r="I36" s="66">
        <f>(H36/H38)</f>
        <v>0.16401471837057832</v>
      </c>
    </row>
    <row r="37" spans="1:9" ht="15.75" thickBot="1" x14ac:dyDescent="0.3">
      <c r="B37" s="13" t="s">
        <v>14</v>
      </c>
      <c r="C37" s="88">
        <f>(1/G33)</f>
        <v>0.14285714285714285</v>
      </c>
      <c r="D37" s="89">
        <f>(1/G34)</f>
        <v>2</v>
      </c>
      <c r="E37" s="68">
        <f>(1/G35)</f>
        <v>4</v>
      </c>
      <c r="F37" s="68">
        <f>(1/G36)</f>
        <v>0.33333333333333331</v>
      </c>
      <c r="G37" s="65">
        <v>1</v>
      </c>
      <c r="H37" s="70">
        <f t="shared" si="4"/>
        <v>0.82446863478107524</v>
      </c>
      <c r="I37" s="80">
        <f>(H37/H38)</f>
        <v>0.10855072041538047</v>
      </c>
    </row>
    <row r="38" spans="1:9" ht="15.75" thickBot="1" x14ac:dyDescent="0.3">
      <c r="A38" s="1"/>
      <c r="B38" s="11" t="s">
        <v>32</v>
      </c>
      <c r="C38" s="75">
        <f>SUM(C33:C37)</f>
        <v>1.5952380952380951</v>
      </c>
      <c r="D38" s="76">
        <f t="shared" ref="D38:G38" si="5">SUM(D33:D37)</f>
        <v>13</v>
      </c>
      <c r="E38" s="76">
        <f t="shared" si="5"/>
        <v>16</v>
      </c>
      <c r="F38" s="76">
        <f t="shared" si="5"/>
        <v>8.1666666666666661</v>
      </c>
      <c r="G38" s="90">
        <f t="shared" si="5"/>
        <v>11.75</v>
      </c>
      <c r="H38" s="91">
        <f>SUM(H33:H37)</f>
        <v>7.5952387199841827</v>
      </c>
      <c r="I38" s="92">
        <f>SUM(I33:I37)</f>
        <v>1</v>
      </c>
    </row>
    <row r="39" spans="1:9" ht="15.75" thickBot="1" x14ac:dyDescent="0.3">
      <c r="A39" s="1"/>
      <c r="B39" s="12" t="s">
        <v>33</v>
      </c>
      <c r="C39" s="73">
        <f>C38*I33</f>
        <v>0.96599117311831517</v>
      </c>
      <c r="D39" s="74">
        <f>(D38*I34)</f>
        <v>0.878962441103456</v>
      </c>
      <c r="E39" s="68">
        <f>(E38*I35)</f>
        <v>0.86840576332304387</v>
      </c>
      <c r="F39" s="80">
        <f>(F38*I36)</f>
        <v>1.3394535333597228</v>
      </c>
      <c r="G39" s="80">
        <f>(G38*I37)</f>
        <v>1.2754709648807205</v>
      </c>
      <c r="H39" s="81"/>
      <c r="I39" s="81"/>
    </row>
    <row r="40" spans="1:9" x14ac:dyDescent="0.25">
      <c r="A40" s="1"/>
      <c r="B40" s="56" t="s">
        <v>34</v>
      </c>
      <c r="C40" s="82">
        <f>SUM(C39:G39)</f>
        <v>5.3282838757852584</v>
      </c>
      <c r="D40" s="83"/>
      <c r="E40" s="83"/>
      <c r="F40" s="84"/>
      <c r="G40" s="81"/>
      <c r="H40" s="81"/>
      <c r="I40" s="81"/>
    </row>
    <row r="41" spans="1:9" x14ac:dyDescent="0.25">
      <c r="B41" s="12" t="s">
        <v>35</v>
      </c>
      <c r="C41" s="85">
        <f>((C40-5)/4)</f>
        <v>8.2070968946314604E-2</v>
      </c>
      <c r="D41" s="83"/>
      <c r="E41" s="83"/>
      <c r="F41" s="84"/>
      <c r="G41" s="81"/>
      <c r="H41" s="81"/>
      <c r="I41" s="81"/>
    </row>
    <row r="42" spans="1:9" ht="15.75" thickBot="1" x14ac:dyDescent="0.3">
      <c r="B42" s="13" t="s">
        <v>36</v>
      </c>
      <c r="C42" s="86">
        <f>(C41/G3)</f>
        <v>9.118996549590512E-2</v>
      </c>
      <c r="D42" s="83"/>
      <c r="E42" s="83"/>
      <c r="F42" s="84"/>
      <c r="G42" s="81"/>
      <c r="H42" s="81"/>
      <c r="I42" s="81"/>
    </row>
    <row r="43" spans="1:9" ht="15.75" thickBot="1" x14ac:dyDescent="0.3"/>
    <row r="44" spans="1:9" ht="15.75" thickBot="1" x14ac:dyDescent="0.3">
      <c r="B44" s="10" t="s">
        <v>3</v>
      </c>
      <c r="C44" s="20" t="s">
        <v>15</v>
      </c>
      <c r="D44" s="21" t="s">
        <v>16</v>
      </c>
      <c r="E44" s="21" t="s">
        <v>17</v>
      </c>
      <c r="F44" s="21" t="s">
        <v>18</v>
      </c>
      <c r="G44" s="22" t="s">
        <v>19</v>
      </c>
      <c r="H44" s="17" t="s">
        <v>39</v>
      </c>
      <c r="I44" s="40" t="s">
        <v>31</v>
      </c>
    </row>
    <row r="45" spans="1:9" x14ac:dyDescent="0.25">
      <c r="B45" s="11" t="s">
        <v>15</v>
      </c>
      <c r="C45" s="87">
        <v>1</v>
      </c>
      <c r="D45" s="76">
        <f>(1/3)</f>
        <v>0.33333333333333331</v>
      </c>
      <c r="E45" s="76">
        <f>(1/3)</f>
        <v>0.33333333333333331</v>
      </c>
      <c r="F45" s="76">
        <f>(1/3)</f>
        <v>0.33333333333333331</v>
      </c>
      <c r="G45" s="77">
        <v>2</v>
      </c>
      <c r="H45" s="8">
        <f>(C45*D45*E45*F45*G45)^(1/5)</f>
        <v>0.59420081932200108</v>
      </c>
      <c r="I45" s="6">
        <f>(H45/H50)</f>
        <v>9.0298984832208939E-2</v>
      </c>
    </row>
    <row r="46" spans="1:9" x14ac:dyDescent="0.25">
      <c r="B46" s="12" t="s">
        <v>16</v>
      </c>
      <c r="C46" s="73">
        <f>(1/D45)</f>
        <v>3</v>
      </c>
      <c r="D46" s="65">
        <v>1</v>
      </c>
      <c r="E46" s="64">
        <v>1</v>
      </c>
      <c r="F46" s="64">
        <f>(1/4)</f>
        <v>0.25</v>
      </c>
      <c r="G46" s="66">
        <v>4</v>
      </c>
      <c r="H46" s="8">
        <f t="shared" ref="H46:H49" si="6">(C46*D46*E46*F46*G46)^(1/5)</f>
        <v>1.2457309396155174</v>
      </c>
      <c r="I46" s="6">
        <f>(H46/H50)</f>
        <v>0.18931013819487336</v>
      </c>
    </row>
    <row r="47" spans="1:9" x14ac:dyDescent="0.25">
      <c r="B47" s="12" t="s">
        <v>17</v>
      </c>
      <c r="C47" s="73">
        <f>(1/E45)</f>
        <v>3</v>
      </c>
      <c r="D47" s="64">
        <f>(1/E46)</f>
        <v>1</v>
      </c>
      <c r="E47" s="65">
        <v>1</v>
      </c>
      <c r="F47" s="64">
        <f>(1/4)</f>
        <v>0.25</v>
      </c>
      <c r="G47" s="66">
        <v>5</v>
      </c>
      <c r="H47" s="8">
        <f t="shared" si="6"/>
        <v>1.3025855423486761</v>
      </c>
      <c r="I47" s="6">
        <f>(H47/H50)</f>
        <v>0.19795016820307948</v>
      </c>
    </row>
    <row r="48" spans="1:9" x14ac:dyDescent="0.25">
      <c r="B48" s="12" t="s">
        <v>18</v>
      </c>
      <c r="C48" s="73">
        <f>(1/F45)</f>
        <v>3</v>
      </c>
      <c r="D48" s="64">
        <f>(1/F46)</f>
        <v>4</v>
      </c>
      <c r="E48" s="64">
        <f>(1/F47)</f>
        <v>4</v>
      </c>
      <c r="F48" s="65">
        <v>1</v>
      </c>
      <c r="G48" s="66">
        <v>6</v>
      </c>
      <c r="H48" s="8">
        <f t="shared" si="6"/>
        <v>3.1036911478307201</v>
      </c>
      <c r="I48" s="6">
        <f>(H48/H50)</f>
        <v>0.47165899266448613</v>
      </c>
    </row>
    <row r="49" spans="1:9" ht="15.75" thickBot="1" x14ac:dyDescent="0.3">
      <c r="B49" s="13" t="s">
        <v>19</v>
      </c>
      <c r="C49" s="88">
        <f>(1/G45)</f>
        <v>0.5</v>
      </c>
      <c r="D49" s="89">
        <f>(1/G46)</f>
        <v>0.25</v>
      </c>
      <c r="E49" s="68">
        <f>(1/G47)</f>
        <v>0.2</v>
      </c>
      <c r="F49" s="68">
        <f>(1/G48)</f>
        <v>0.16666666666666666</v>
      </c>
      <c r="G49" s="65">
        <v>1</v>
      </c>
      <c r="H49" s="9">
        <f t="shared" si="6"/>
        <v>0.3341625309791344</v>
      </c>
      <c r="I49" s="41">
        <f>(H49/H50)</f>
        <v>5.0781716105351982E-2</v>
      </c>
    </row>
    <row r="50" spans="1:9" ht="15.75" thickBot="1" x14ac:dyDescent="0.3">
      <c r="A50" s="1"/>
      <c r="B50" s="11" t="s">
        <v>32</v>
      </c>
      <c r="C50" s="45">
        <f>SUM(C45:C49)</f>
        <v>10.5</v>
      </c>
      <c r="D50" s="26">
        <f t="shared" ref="D50:G50" si="7">SUM(D45:D49)</f>
        <v>6.583333333333333</v>
      </c>
      <c r="E50" s="26">
        <f t="shared" si="7"/>
        <v>6.5333333333333332</v>
      </c>
      <c r="F50" s="26">
        <f t="shared" si="7"/>
        <v>2</v>
      </c>
      <c r="G50" s="48">
        <f t="shared" si="7"/>
        <v>18</v>
      </c>
      <c r="H50" s="51">
        <f>SUM(H45:H49)</f>
        <v>6.5803709800960499</v>
      </c>
      <c r="I50" s="52">
        <f>SUM(I45:I49)</f>
        <v>0.99999999999999989</v>
      </c>
    </row>
    <row r="51" spans="1:9" ht="15.75" thickBot="1" x14ac:dyDescent="0.3">
      <c r="A51" s="1"/>
      <c r="B51" s="12" t="s">
        <v>33</v>
      </c>
      <c r="C51" s="23">
        <f>C50*I45</f>
        <v>0.94813934073819384</v>
      </c>
      <c r="D51" s="29">
        <f>(D50*I46)</f>
        <v>1.2462917431162495</v>
      </c>
      <c r="E51" s="7">
        <f>(E50*I47)</f>
        <v>1.2932744322601193</v>
      </c>
      <c r="F51" s="57">
        <f>(F50*I48)</f>
        <v>0.94331798532897226</v>
      </c>
      <c r="G51" s="41">
        <f>(G50*I49)</f>
        <v>0.91407088989633567</v>
      </c>
    </row>
    <row r="52" spans="1:9" x14ac:dyDescent="0.25">
      <c r="A52" s="1"/>
      <c r="B52" s="56" t="s">
        <v>34</v>
      </c>
      <c r="C52" s="53">
        <f>SUM(C51:G51)</f>
        <v>5.3450943913398712</v>
      </c>
      <c r="D52" s="1"/>
      <c r="E52" s="1"/>
      <c r="F52" s="35"/>
    </row>
    <row r="53" spans="1:9" x14ac:dyDescent="0.25">
      <c r="B53" s="12" t="s">
        <v>35</v>
      </c>
      <c r="C53" s="54">
        <f>((C52-5)/4)</f>
        <v>8.6273597834967797E-2</v>
      </c>
      <c r="D53" s="1"/>
      <c r="E53" s="1"/>
      <c r="F53" s="35"/>
    </row>
    <row r="54" spans="1:9" ht="15.75" thickBot="1" x14ac:dyDescent="0.3">
      <c r="B54" s="13" t="s">
        <v>36</v>
      </c>
      <c r="C54" s="55">
        <f>(C53/G3)</f>
        <v>9.5859553149964222E-2</v>
      </c>
      <c r="D54" s="1"/>
      <c r="E54" s="1"/>
      <c r="F54" s="35"/>
    </row>
    <row r="55" spans="1:9" ht="15.75" thickBot="1" x14ac:dyDescent="0.3"/>
    <row r="56" spans="1:9" ht="15.75" thickBot="1" x14ac:dyDescent="0.3">
      <c r="B56" s="10" t="s">
        <v>4</v>
      </c>
      <c r="C56" s="20" t="s">
        <v>20</v>
      </c>
      <c r="D56" s="22" t="s">
        <v>21</v>
      </c>
      <c r="E56" s="14" t="s">
        <v>40</v>
      </c>
      <c r="F56" s="16" t="s">
        <v>31</v>
      </c>
    </row>
    <row r="57" spans="1:9" x14ac:dyDescent="0.25">
      <c r="B57" s="11" t="s">
        <v>20</v>
      </c>
      <c r="C57" s="28">
        <v>1</v>
      </c>
      <c r="D57" s="58">
        <f>(1/7)</f>
        <v>0.14285714285714285</v>
      </c>
      <c r="E57" s="43">
        <f>((C57*D57)^(1/2))</f>
        <v>0.3779644730092272</v>
      </c>
      <c r="F57" s="5">
        <f>(E57/E59)</f>
        <v>0.12499999999999999</v>
      </c>
    </row>
    <row r="58" spans="1:9" ht="15.75" thickBot="1" x14ac:dyDescent="0.3">
      <c r="B58" s="13" t="s">
        <v>21</v>
      </c>
      <c r="C58" s="29">
        <f>(1/D57)</f>
        <v>7</v>
      </c>
      <c r="D58" s="39">
        <v>1</v>
      </c>
      <c r="E58" s="9">
        <f>((C58*D58)^(1/2))</f>
        <v>2.6457513110645907</v>
      </c>
      <c r="F58" s="25">
        <f>(E58/E59)</f>
        <v>0.875</v>
      </c>
    </row>
    <row r="59" spans="1:9" ht="15.75" thickBot="1" x14ac:dyDescent="0.3">
      <c r="A59" s="1"/>
      <c r="B59" s="11" t="s">
        <v>32</v>
      </c>
      <c r="C59" s="45">
        <f>SUM(C54:C58)</f>
        <v>8.095859553149964</v>
      </c>
      <c r="D59" s="48">
        <f t="shared" ref="D59" si="8">SUM(D54:D58)</f>
        <v>1.1428571428571428</v>
      </c>
      <c r="E59" s="59">
        <f>SUM(E57:E58)</f>
        <v>3.023715784073818</v>
      </c>
      <c r="F59" s="50">
        <f>SUM(F57:F58)</f>
        <v>1</v>
      </c>
      <c r="G59" s="1"/>
    </row>
    <row r="60" spans="1:9" ht="15.75" thickBot="1" x14ac:dyDescent="0.3">
      <c r="A60" s="1"/>
      <c r="B60" s="12" t="s">
        <v>33</v>
      </c>
      <c r="C60" s="23">
        <f>C59*F57</f>
        <v>1.0119824441437453</v>
      </c>
      <c r="D60" s="25">
        <f>(D59*F58)</f>
        <v>1</v>
      </c>
      <c r="E60" s="1"/>
      <c r="F60" s="35"/>
      <c r="G60" s="35"/>
    </row>
    <row r="61" spans="1:9" x14ac:dyDescent="0.25">
      <c r="A61" s="1"/>
      <c r="B61" s="56" t="s">
        <v>34</v>
      </c>
      <c r="C61" s="53">
        <f>SUM(C60:D60)</f>
        <v>2.0119824441437455</v>
      </c>
      <c r="D61" s="1"/>
      <c r="E61" s="1"/>
      <c r="F61" s="35"/>
    </row>
    <row r="62" spans="1:9" x14ac:dyDescent="0.25">
      <c r="B62" s="12" t="s">
        <v>35</v>
      </c>
      <c r="C62" s="54">
        <f>((C61-2)/1)</f>
        <v>1.1982444143745496E-2</v>
      </c>
      <c r="D62" s="1"/>
      <c r="E62" s="1"/>
      <c r="F62" s="35"/>
    </row>
    <row r="63" spans="1:9" ht="15.75" thickBot="1" x14ac:dyDescent="0.3">
      <c r="B63" s="13" t="s">
        <v>36</v>
      </c>
      <c r="C63" s="55" t="e">
        <f>(C62/E3)</f>
        <v>#DIV/0!</v>
      </c>
      <c r="D63" s="1"/>
      <c r="E63" s="1"/>
      <c r="F63" s="35"/>
    </row>
    <row r="65" spans="1:7" x14ac:dyDescent="0.25">
      <c r="B65" t="s">
        <v>22</v>
      </c>
    </row>
    <row r="66" spans="1:7" ht="15.75" thickBot="1" x14ac:dyDescent="0.3"/>
    <row r="67" spans="1:7" ht="45.75" thickBot="1" x14ac:dyDescent="0.3">
      <c r="B67" s="10" t="s">
        <v>13</v>
      </c>
      <c r="C67" s="20" t="s">
        <v>23</v>
      </c>
      <c r="D67" s="30" t="s">
        <v>24</v>
      </c>
      <c r="E67" s="31" t="s">
        <v>25</v>
      </c>
      <c r="F67" s="14" t="s">
        <v>41</v>
      </c>
      <c r="G67" s="16" t="s">
        <v>31</v>
      </c>
    </row>
    <row r="68" spans="1:7" x14ac:dyDescent="0.25">
      <c r="B68" s="11" t="s">
        <v>23</v>
      </c>
      <c r="C68" s="28">
        <v>1</v>
      </c>
      <c r="D68" s="4">
        <v>7</v>
      </c>
      <c r="E68" s="58">
        <v>6</v>
      </c>
      <c r="F68" s="43">
        <f>((C68*D68*E68)^(1/3))</f>
        <v>3.4760266448864496</v>
      </c>
      <c r="G68" s="5">
        <f>(F68/F71)</f>
        <v>0.76037715896876656</v>
      </c>
    </row>
    <row r="69" spans="1:7" ht="30" x14ac:dyDescent="0.25">
      <c r="B69" s="32" t="s">
        <v>24</v>
      </c>
      <c r="C69" s="23">
        <f>(1/D68)</f>
        <v>0.14285714285714285</v>
      </c>
      <c r="D69" s="3">
        <v>1</v>
      </c>
      <c r="E69" s="38">
        <v>2</v>
      </c>
      <c r="F69" s="8">
        <f t="shared" ref="F69:F70" si="9">((C69*D69*E69)^(1/3))</f>
        <v>0.6586337560083495</v>
      </c>
      <c r="G69" s="6">
        <f>(F69/F71)</f>
        <v>0.14407543881497387</v>
      </c>
    </row>
    <row r="70" spans="1:7" ht="30.75" thickBot="1" x14ac:dyDescent="0.3">
      <c r="B70" s="33" t="s">
        <v>25</v>
      </c>
      <c r="C70" s="29">
        <f>(1/E68)</f>
        <v>0.16666666666666666</v>
      </c>
      <c r="D70" s="7">
        <f>(1/E69)</f>
        <v>0.5</v>
      </c>
      <c r="E70" s="39">
        <v>1</v>
      </c>
      <c r="F70" s="9">
        <f t="shared" si="9"/>
        <v>0.4367902323681494</v>
      </c>
      <c r="G70" s="25">
        <f>(F70/F71)</f>
        <v>9.5547402216259555E-2</v>
      </c>
    </row>
    <row r="71" spans="1:7" ht="15.75" thickBot="1" x14ac:dyDescent="0.3">
      <c r="A71" s="1"/>
      <c r="B71" s="11" t="s">
        <v>32</v>
      </c>
      <c r="C71" s="45">
        <f>SUM(C68:C70)</f>
        <v>1.3095238095238095</v>
      </c>
      <c r="D71" s="48">
        <f>SUM(D68:D70)</f>
        <v>8.5</v>
      </c>
      <c r="E71" s="48">
        <f>SUM(E68:E70)</f>
        <v>9</v>
      </c>
      <c r="F71" s="59">
        <f>SUM(F68:F70)</f>
        <v>4.5714506332629483</v>
      </c>
      <c r="G71" s="50">
        <f>SUM(G68:G70)</f>
        <v>1</v>
      </c>
    </row>
    <row r="72" spans="1:7" ht="15.75" thickBot="1" x14ac:dyDescent="0.3">
      <c r="A72" s="1"/>
      <c r="B72" s="12" t="s">
        <v>33</v>
      </c>
      <c r="C72" s="23">
        <f>C71*G68</f>
        <v>0.99573199388767053</v>
      </c>
      <c r="D72" s="7">
        <f>(D71*G69)</f>
        <v>1.2246412299272778</v>
      </c>
      <c r="E72" s="55">
        <f>(E71*G70)</f>
        <v>0.85992661994633601</v>
      </c>
      <c r="F72" s="35"/>
      <c r="G72" s="35"/>
    </row>
    <row r="73" spans="1:7" x14ac:dyDescent="0.25">
      <c r="A73" s="1"/>
      <c r="B73" s="56" t="s">
        <v>34</v>
      </c>
      <c r="C73" s="53">
        <f>SUM(C72:E72)</f>
        <v>3.0802998437612841</v>
      </c>
      <c r="D73" s="1"/>
      <c r="E73" s="1"/>
      <c r="F73" s="35"/>
    </row>
    <row r="74" spans="1:7" x14ac:dyDescent="0.25">
      <c r="B74" s="12" t="s">
        <v>35</v>
      </c>
      <c r="C74" s="54">
        <f>((C73-3)/2)</f>
        <v>4.0149921880642037E-2</v>
      </c>
      <c r="D74" s="1"/>
      <c r="E74" s="1"/>
      <c r="F74" s="35"/>
    </row>
    <row r="75" spans="1:7" ht="15.75" thickBot="1" x14ac:dyDescent="0.3">
      <c r="B75" s="13" t="s">
        <v>36</v>
      </c>
      <c r="C75" s="55">
        <f>(C74/F3)</f>
        <v>6.9224003242486273E-2</v>
      </c>
      <c r="D75" s="1"/>
      <c r="E75" s="1"/>
      <c r="F75" s="35"/>
    </row>
    <row r="76" spans="1:7" ht="15.75" thickBot="1" x14ac:dyDescent="0.3"/>
    <row r="77" spans="1:7" ht="15.75" thickBot="1" x14ac:dyDescent="0.3">
      <c r="B77" s="10" t="s">
        <v>20</v>
      </c>
      <c r="C77" s="20" t="s">
        <v>26</v>
      </c>
      <c r="D77" s="22" t="s">
        <v>27</v>
      </c>
      <c r="E77" s="14" t="s">
        <v>40</v>
      </c>
      <c r="F77" s="16" t="s">
        <v>31</v>
      </c>
    </row>
    <row r="78" spans="1:7" x14ac:dyDescent="0.25">
      <c r="B78" s="11" t="s">
        <v>26</v>
      </c>
      <c r="C78" s="34">
        <v>1</v>
      </c>
      <c r="D78" s="48">
        <f>(1/7)</f>
        <v>0.14285714285714285</v>
      </c>
      <c r="E78" s="43">
        <f>((C78*D78)^(1/2))</f>
        <v>0.3779644730092272</v>
      </c>
      <c r="F78" s="5">
        <f>(E78/E80)</f>
        <v>0.12499999999999999</v>
      </c>
    </row>
    <row r="79" spans="1:7" ht="15.75" thickBot="1" x14ac:dyDescent="0.3">
      <c r="B79" s="13" t="s">
        <v>27</v>
      </c>
      <c r="C79" s="29">
        <f>(1/D78)</f>
        <v>7</v>
      </c>
      <c r="D79" s="39">
        <v>1</v>
      </c>
      <c r="E79" s="9">
        <f>((C79*D79)^(1/2))</f>
        <v>2.6457513110645907</v>
      </c>
      <c r="F79" s="25">
        <f>(E79/E80)</f>
        <v>0.875</v>
      </c>
    </row>
    <row r="80" spans="1:7" ht="15.75" thickBot="1" x14ac:dyDescent="0.3">
      <c r="A80" s="1"/>
      <c r="B80" s="11" t="s">
        <v>32</v>
      </c>
      <c r="C80" s="45">
        <f>SUM(C78:C79)</f>
        <v>8</v>
      </c>
      <c r="D80" s="48">
        <f>SUM(D78:D79)</f>
        <v>1.1428571428571428</v>
      </c>
      <c r="E80" s="59">
        <f>SUM(E78:E79)</f>
        <v>3.023715784073818</v>
      </c>
      <c r="F80" s="50">
        <f>SUM(F78:F79)</f>
        <v>1</v>
      </c>
      <c r="G80" s="1"/>
    </row>
    <row r="81" spans="1:7" ht="15.75" thickBot="1" x14ac:dyDescent="0.3">
      <c r="A81" s="1"/>
      <c r="B81" s="12" t="s">
        <v>33</v>
      </c>
      <c r="C81" s="23">
        <f>C80*F78</f>
        <v>0.99999999999999989</v>
      </c>
      <c r="D81" s="25">
        <f>(D80*F79)</f>
        <v>1</v>
      </c>
      <c r="E81" s="1"/>
      <c r="F81" s="35"/>
      <c r="G81" s="35"/>
    </row>
    <row r="82" spans="1:7" x14ac:dyDescent="0.25">
      <c r="A82" s="1"/>
      <c r="B82" s="56" t="s">
        <v>34</v>
      </c>
      <c r="C82" s="53">
        <f>SUM(C81:D81)</f>
        <v>2</v>
      </c>
      <c r="D82" s="1"/>
      <c r="E82" s="1"/>
      <c r="F82" s="35"/>
    </row>
    <row r="83" spans="1:7" x14ac:dyDescent="0.25">
      <c r="B83" s="12" t="s">
        <v>35</v>
      </c>
      <c r="C83" s="54">
        <f>((C82-2)/1)</f>
        <v>0</v>
      </c>
      <c r="D83" s="1"/>
      <c r="E83" s="1"/>
      <c r="F83" s="35"/>
    </row>
    <row r="84" spans="1:7" ht="15.75" thickBot="1" x14ac:dyDescent="0.3">
      <c r="B84" s="13" t="s">
        <v>36</v>
      </c>
      <c r="C84" s="55" t="e">
        <f>(C83/E3)</f>
        <v>#DIV/0!</v>
      </c>
      <c r="D84" s="1"/>
      <c r="E84" s="1"/>
      <c r="F84" s="35"/>
    </row>
    <row r="86" spans="1:7" x14ac:dyDescent="0.25">
      <c r="B86" t="s">
        <v>28</v>
      </c>
    </row>
    <row r="87" spans="1:7" ht="15.75" thickBot="1" x14ac:dyDescent="0.3"/>
    <row r="88" spans="1:7" ht="30.75" thickBot="1" x14ac:dyDescent="0.3">
      <c r="B88" s="10" t="s">
        <v>27</v>
      </c>
      <c r="C88" s="20" t="s">
        <v>29</v>
      </c>
      <c r="D88" s="31" t="s">
        <v>30</v>
      </c>
      <c r="E88" s="14" t="s">
        <v>40</v>
      </c>
      <c r="F88" s="16" t="s">
        <v>31</v>
      </c>
    </row>
    <row r="89" spans="1:7" x14ac:dyDescent="0.25">
      <c r="B89" s="11" t="s">
        <v>29</v>
      </c>
      <c r="C89" s="34">
        <v>1</v>
      </c>
      <c r="D89" s="48">
        <f>(1/7)</f>
        <v>0.14285714285714285</v>
      </c>
      <c r="E89" s="43">
        <f>((C89*D89)^(1/2))</f>
        <v>0.3779644730092272</v>
      </c>
      <c r="F89" s="5">
        <f>(E89/E91)</f>
        <v>0.12499999999999999</v>
      </c>
    </row>
    <row r="90" spans="1:7" ht="15.75" thickBot="1" x14ac:dyDescent="0.3">
      <c r="B90" s="13" t="s">
        <v>30</v>
      </c>
      <c r="C90" s="29">
        <f>(1/D89)</f>
        <v>7</v>
      </c>
      <c r="D90" s="39">
        <v>1</v>
      </c>
      <c r="E90" s="9">
        <f>((C90*D90)^(1/2))</f>
        <v>2.6457513110645907</v>
      </c>
      <c r="F90" s="25">
        <f>(E90/E91)</f>
        <v>0.875</v>
      </c>
    </row>
    <row r="91" spans="1:7" ht="15.75" thickBot="1" x14ac:dyDescent="0.3">
      <c r="A91" s="1"/>
      <c r="B91" s="11" t="s">
        <v>32</v>
      </c>
      <c r="C91" s="45">
        <f>SUM(C89:C90)</f>
        <v>8</v>
      </c>
      <c r="D91" s="48">
        <f>SUM(D89:D90)</f>
        <v>1.1428571428571428</v>
      </c>
      <c r="E91" s="59">
        <f>SUM(E89:E90)</f>
        <v>3.023715784073818</v>
      </c>
      <c r="F91" s="50">
        <f>SUM(F89:F90)</f>
        <v>1</v>
      </c>
      <c r="G91" s="1"/>
    </row>
    <row r="92" spans="1:7" ht="15.75" thickBot="1" x14ac:dyDescent="0.3">
      <c r="A92" s="1"/>
      <c r="B92" s="12" t="s">
        <v>33</v>
      </c>
      <c r="C92" s="23">
        <f>C91*F89</f>
        <v>0.99999999999999989</v>
      </c>
      <c r="D92" s="25">
        <f>(D91*F90)</f>
        <v>1</v>
      </c>
      <c r="E92" s="1"/>
      <c r="F92" s="35"/>
      <c r="G92" s="35"/>
    </row>
    <row r="93" spans="1:7" x14ac:dyDescent="0.25">
      <c r="A93" s="1"/>
      <c r="B93" s="56" t="s">
        <v>34</v>
      </c>
      <c r="C93" s="53">
        <f>SUM(C92:D92)</f>
        <v>2</v>
      </c>
      <c r="D93" s="1"/>
      <c r="E93" s="1"/>
      <c r="F93" s="35"/>
    </row>
    <row r="94" spans="1:7" x14ac:dyDescent="0.25">
      <c r="B94" s="12" t="s">
        <v>35</v>
      </c>
      <c r="C94" s="54">
        <f>((C93-2)/1)</f>
        <v>0</v>
      </c>
      <c r="D94" s="1"/>
      <c r="E94" s="1"/>
      <c r="F94" s="35"/>
    </row>
    <row r="95" spans="1:7" ht="15.75" thickBot="1" x14ac:dyDescent="0.3">
      <c r="B95" s="13" t="s">
        <v>36</v>
      </c>
      <c r="C95" s="55" t="e">
        <f>(C94/E14)</f>
        <v>#DIV/0!</v>
      </c>
      <c r="D95" s="1"/>
      <c r="E95" s="1"/>
      <c r="F95" s="35"/>
    </row>
  </sheetData>
  <conditionalFormatting sqref="C16">
    <cfRule type="iconSet" priority="5">
      <iconSet iconSet="3Symbols" reverse="1">
        <cfvo type="percent" val="0"/>
        <cfvo type="num" val="0.1"/>
        <cfvo type="num" val="0.1" gte="0"/>
      </iconSet>
    </cfRule>
  </conditionalFormatting>
  <conditionalFormatting sqref="C29">
    <cfRule type="iconSet" priority="8">
      <iconSet iconSet="3Symbols" reverse="1">
        <cfvo type="percent" val="0"/>
        <cfvo type="num" val="0.1"/>
        <cfvo type="num" val="0.1" gte="0"/>
      </iconSet>
    </cfRule>
  </conditionalFormatting>
  <conditionalFormatting sqref="C42">
    <cfRule type="iconSet" priority="7">
      <iconSet iconSet="3Symbols" reverse="1">
        <cfvo type="percent" val="0"/>
        <cfvo type="num" val="0.1"/>
        <cfvo type="num" val="0.1" gte="0"/>
      </iconSet>
    </cfRule>
  </conditionalFormatting>
  <conditionalFormatting sqref="C54">
    <cfRule type="iconSet" priority="6">
      <iconSet iconSet="3Symbols" reverse="1">
        <cfvo type="percent" val="0"/>
        <cfvo type="num" val="0.1"/>
        <cfvo type="num" val="0.1" gte="0"/>
      </iconSet>
    </cfRule>
  </conditionalFormatting>
  <conditionalFormatting sqref="C63">
    <cfRule type="iconSet" priority="4">
      <iconSet iconSet="3Symbols" reverse="1">
        <cfvo type="percent" val="0"/>
        <cfvo type="num" val="0.1"/>
        <cfvo type="num" val="0.1" gte="0"/>
      </iconSet>
    </cfRule>
  </conditionalFormatting>
  <conditionalFormatting sqref="C75">
    <cfRule type="iconSet" priority="3">
      <iconSet iconSet="3Symbols" reverse="1">
        <cfvo type="percent" val="0"/>
        <cfvo type="num" val="0.1"/>
        <cfvo type="num" val="0.1" gte="0"/>
      </iconSet>
    </cfRule>
  </conditionalFormatting>
  <conditionalFormatting sqref="C84">
    <cfRule type="iconSet" priority="2">
      <iconSet iconSet="3Symbols" reverse="1">
        <cfvo type="percent" val="0"/>
        <cfvo type="num" val="0.1"/>
        <cfvo type="num" val="0.1" gte="0"/>
      </iconSet>
    </cfRule>
  </conditionalFormatting>
  <conditionalFormatting sqref="C95">
    <cfRule type="iconSet" priority="1">
      <iconSet iconSet="3Symbols" reverse="1">
        <cfvo type="percent" val="0"/>
        <cfvo type="num" val="0.1"/>
        <cfvo type="num" val="0.1" gte="0"/>
      </iconSet>
    </cfRule>
  </conditionalFormatting>
  <pageMargins left="0.70866141732283472" right="0.70866141732283472" top="0.74803149606299213" bottom="0.74803149606299213" header="0.31496062992125984" footer="0.31496062992125984"/>
  <pageSetup paperSize="8" scale="9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5"/>
  <sheetViews>
    <sheetView topLeftCell="A79" workbookViewId="0">
      <selection activeCell="I15" sqref="I15"/>
    </sheetView>
  </sheetViews>
  <sheetFormatPr defaultColWidth="9.28515625" defaultRowHeight="15" x14ac:dyDescent="0.25"/>
  <cols>
    <col min="2" max="2" width="20.28515625" bestFit="1" customWidth="1"/>
    <col min="3" max="3" width="18.85546875" bestFit="1" customWidth="1"/>
    <col min="4" max="4" width="17.5703125" bestFit="1" customWidth="1"/>
    <col min="5" max="5" width="18.85546875" bestFit="1" customWidth="1"/>
    <col min="6" max="6" width="17.85546875" bestFit="1" customWidth="1"/>
    <col min="7" max="7" width="20.28515625" bestFit="1" customWidth="1"/>
    <col min="8" max="9" width="14" bestFit="1" customWidth="1"/>
    <col min="10" max="13" width="5" bestFit="1" customWidth="1"/>
  </cols>
  <sheetData>
    <row r="2" spans="1:13" x14ac:dyDescent="0.25">
      <c r="C2" s="36" t="s">
        <v>38</v>
      </c>
      <c r="D2" s="36">
        <v>1</v>
      </c>
      <c r="E2" s="36">
        <v>2</v>
      </c>
      <c r="F2" s="36">
        <v>3</v>
      </c>
      <c r="G2" s="36">
        <v>4</v>
      </c>
      <c r="H2" s="36">
        <v>5</v>
      </c>
      <c r="I2" s="36">
        <v>6</v>
      </c>
      <c r="J2" s="36">
        <v>7</v>
      </c>
      <c r="K2" s="36">
        <v>8</v>
      </c>
      <c r="L2" s="36">
        <v>9</v>
      </c>
      <c r="M2" s="36">
        <v>10</v>
      </c>
    </row>
    <row r="3" spans="1:13" x14ac:dyDescent="0.25">
      <c r="C3" s="36"/>
      <c r="D3" s="36">
        <v>0</v>
      </c>
      <c r="E3" s="93">
        <v>0</v>
      </c>
      <c r="F3" s="36">
        <v>0.57999999999999996</v>
      </c>
      <c r="G3" s="36">
        <v>0.9</v>
      </c>
      <c r="H3" s="36">
        <v>1.1200000000000001</v>
      </c>
      <c r="I3" s="36">
        <v>1.24</v>
      </c>
      <c r="J3" s="36">
        <v>1.32</v>
      </c>
      <c r="K3" s="36">
        <v>1.41</v>
      </c>
      <c r="L3" s="36">
        <v>1.45</v>
      </c>
      <c r="M3" s="36">
        <v>1.49</v>
      </c>
    </row>
    <row r="5" spans="1:13" x14ac:dyDescent="0.25">
      <c r="B5" t="s">
        <v>0</v>
      </c>
    </row>
    <row r="6" spans="1:13" ht="15.75" thickBot="1" x14ac:dyDescent="0.3"/>
    <row r="7" spans="1:13" ht="15.75" thickBot="1" x14ac:dyDescent="0.3">
      <c r="B7" s="1"/>
      <c r="C7" s="20" t="s">
        <v>1</v>
      </c>
      <c r="D7" s="21" t="s">
        <v>2</v>
      </c>
      <c r="E7" s="21" t="s">
        <v>3</v>
      </c>
      <c r="F7" s="22" t="s">
        <v>4</v>
      </c>
      <c r="G7" s="14" t="s">
        <v>37</v>
      </c>
      <c r="H7" s="16" t="s">
        <v>31</v>
      </c>
    </row>
    <row r="8" spans="1:13" ht="15.75" thickBot="1" x14ac:dyDescent="0.3">
      <c r="A8" s="1"/>
      <c r="B8" s="17" t="s">
        <v>1</v>
      </c>
      <c r="C8" s="60">
        <v>1</v>
      </c>
      <c r="D8" s="98">
        <f>GEOMEAN(AM!D8,AH!D8,MF!D8,AO!D8,CM!D8,AlM!D8,MA!D8,SL!D8)</f>
        <v>3.8067540958393198</v>
      </c>
      <c r="E8" s="98">
        <f>GEOMEAN(AM!E8,AH!E8,MF!E8,AO!E8,CM!E8,AlM!E8,MA!E8,SL!E8)</f>
        <v>3.7894880361431933</v>
      </c>
      <c r="F8" s="98">
        <f>GEOMEAN(AM!F8,AH!F8,MF!F8,AO!F8,CM!F8,AlM!F8,MA!F8,SL!F8)</f>
        <v>3.7740653918989198</v>
      </c>
      <c r="G8" s="63">
        <f>(C8*D8*E8*F8)^(1/4)</f>
        <v>2.7163529296445272</v>
      </c>
      <c r="H8" s="99">
        <f>(G8/G12)</f>
        <v>0.5510626785276006</v>
      </c>
    </row>
    <row r="9" spans="1:13" ht="15.75" thickBot="1" x14ac:dyDescent="0.3">
      <c r="B9" s="18" t="s">
        <v>2</v>
      </c>
      <c r="C9" s="64">
        <f>(1/D8)</f>
        <v>0.26269098944241581</v>
      </c>
      <c r="D9" s="65">
        <v>1</v>
      </c>
      <c r="E9" s="98">
        <f>GEOMEAN(AM!E9,AH!E9,MF!E9,AO!E9,CM!E9,AlM!E9,MA!E9,SL!E9)</f>
        <v>1.0366146496280775</v>
      </c>
      <c r="F9" s="98">
        <f>GEOMEAN(AM!F9,AH!F9,MF!F9,AO!F9,CM!F9,AlM!F9,MA!F9,SL!F9)</f>
        <v>1.7954692410260404</v>
      </c>
      <c r="G9" s="67">
        <f t="shared" ref="G9:G11" si="0">(C9*D9*E9*F9)^(1/4)</f>
        <v>0.8361999205623255</v>
      </c>
      <c r="H9" s="100">
        <f>(G9/G12)</f>
        <v>0.16963869568669926</v>
      </c>
    </row>
    <row r="10" spans="1:13" x14ac:dyDescent="0.25">
      <c r="B10" s="18" t="s">
        <v>3</v>
      </c>
      <c r="C10" s="64">
        <f>(1/E8)</f>
        <v>0.26388788946217773</v>
      </c>
      <c r="D10" s="64">
        <f>(1/E9)</f>
        <v>0.96467862996030951</v>
      </c>
      <c r="E10" s="65">
        <v>1</v>
      </c>
      <c r="F10" s="98">
        <f>GEOMEAN(AM!F10,AH!F10,MF!F10,AO!F10,CM!F10,AlM!F10,MA!F10,SL!F10)</f>
        <v>2.2679697360437596</v>
      </c>
      <c r="G10" s="67">
        <f t="shared" si="0"/>
        <v>0.87168554287173572</v>
      </c>
      <c r="H10" s="100">
        <f>(G10/G12)</f>
        <v>0.17683761371595602</v>
      </c>
    </row>
    <row r="11" spans="1:13" ht="15.75" thickBot="1" x14ac:dyDescent="0.3">
      <c r="B11" s="19" t="s">
        <v>4</v>
      </c>
      <c r="C11" s="68">
        <f>(1/F8)</f>
        <v>0.26496626214970015</v>
      </c>
      <c r="D11" s="68">
        <f>(1/F9)</f>
        <v>0.55695746668906398</v>
      </c>
      <c r="E11" s="68">
        <f>(1/F10)</f>
        <v>0.44092299121433487</v>
      </c>
      <c r="F11" s="69">
        <v>1</v>
      </c>
      <c r="G11" s="70">
        <f t="shared" si="0"/>
        <v>0.50506100513583019</v>
      </c>
      <c r="H11" s="101">
        <f>(G11/G12)</f>
        <v>0.10246101206974417</v>
      </c>
    </row>
    <row r="12" spans="1:13" ht="15.75" thickBot="1" x14ac:dyDescent="0.3">
      <c r="B12" s="46" t="s">
        <v>32</v>
      </c>
      <c r="C12" s="76">
        <f>SUM(C8:C11)</f>
        <v>1.7915451410542937</v>
      </c>
      <c r="D12" s="45">
        <f t="shared" ref="D12:F12" si="1">SUM(D8:D11)</f>
        <v>6.3283901924886941</v>
      </c>
      <c r="E12" s="26">
        <f t="shared" si="1"/>
        <v>6.2670256769856056</v>
      </c>
      <c r="F12" s="27">
        <f t="shared" si="1"/>
        <v>8.8375043689687196</v>
      </c>
      <c r="G12" s="49">
        <f>SUM(G8:G11)</f>
        <v>4.9292993982144182</v>
      </c>
      <c r="H12" s="50">
        <f>SUM(H8:H11)</f>
        <v>1</v>
      </c>
    </row>
    <row r="13" spans="1:13" ht="15.75" thickBot="1" x14ac:dyDescent="0.3">
      <c r="B13" s="47" t="s">
        <v>33</v>
      </c>
      <c r="C13" s="2">
        <f>C12*H8</f>
        <v>0.98725366413248716</v>
      </c>
      <c r="D13" s="29">
        <f>(D12*H9)</f>
        <v>1.0735398580502817</v>
      </c>
      <c r="E13" s="7">
        <f>(E12*H10)</f>
        <v>1.1082458658147583</v>
      </c>
      <c r="F13" s="41">
        <f>(F12*H11)</f>
        <v>0.90549964181532083</v>
      </c>
    </row>
    <row r="14" spans="1:13" x14ac:dyDescent="0.25">
      <c r="B14" s="44" t="s">
        <v>34</v>
      </c>
      <c r="C14" s="27">
        <f>SUM(C13:F13)</f>
        <v>4.0745390298128479</v>
      </c>
      <c r="D14" s="1"/>
      <c r="E14" s="1"/>
      <c r="F14" s="35"/>
    </row>
    <row r="15" spans="1:13" x14ac:dyDescent="0.25">
      <c r="B15" s="18" t="s">
        <v>35</v>
      </c>
      <c r="C15" s="6">
        <f>((C14-4)/3)</f>
        <v>2.4846343270949294E-2</v>
      </c>
      <c r="D15" s="1"/>
      <c r="E15" s="1"/>
      <c r="F15" s="35"/>
    </row>
    <row r="16" spans="1:13" ht="15.75" thickBot="1" x14ac:dyDescent="0.3">
      <c r="B16" s="19" t="s">
        <v>36</v>
      </c>
      <c r="C16" s="25">
        <f>(C15/F3)</f>
        <v>4.2838522880947062E-2</v>
      </c>
      <c r="D16" s="1"/>
      <c r="E16" s="1"/>
      <c r="F16" s="35"/>
    </row>
    <row r="18" spans="1:9" x14ac:dyDescent="0.25">
      <c r="B18" t="s">
        <v>5</v>
      </c>
    </row>
    <row r="19" spans="1:9" ht="15.75" thickBot="1" x14ac:dyDescent="0.3"/>
    <row r="20" spans="1:9" ht="15.75" thickBot="1" x14ac:dyDescent="0.3">
      <c r="B20" s="10" t="s">
        <v>1</v>
      </c>
      <c r="C20" s="14" t="s">
        <v>6</v>
      </c>
      <c r="D20" s="15" t="s">
        <v>7</v>
      </c>
      <c r="E20" s="15" t="s">
        <v>8</v>
      </c>
      <c r="F20" s="37" t="s">
        <v>9</v>
      </c>
      <c r="G20" s="14" t="s">
        <v>37</v>
      </c>
      <c r="H20" s="16" t="s">
        <v>31</v>
      </c>
    </row>
    <row r="21" spans="1:9" ht="15.75" thickBot="1" x14ac:dyDescent="0.3">
      <c r="B21" s="11" t="s">
        <v>6</v>
      </c>
      <c r="C21" s="72">
        <v>1</v>
      </c>
      <c r="D21" s="98">
        <f>GEOMEAN(AM!D21,AH!D21,MF!D21,AO!D21,CM!D21,AlM!D21,MA!D21,SL!D21)</f>
        <v>0.32946616684127772</v>
      </c>
      <c r="E21" s="98">
        <f>GEOMEAN(AM!E21,AH!E21,MF!E21,AO!E21,CM!E21,AlM!E21,MA!E21,SL!E21)</f>
        <v>0.75983568565159254</v>
      </c>
      <c r="F21" s="98">
        <f>GEOMEAN(AM!F21,AH!F21,MF!F21,AO!F21,CM!F21,AlM!F21,MA!F21,SL!F21)</f>
        <v>0.87168554287173572</v>
      </c>
      <c r="G21" s="63">
        <f>(C21*D21*E21*F21)^(1/4)</f>
        <v>0.68347492838303892</v>
      </c>
      <c r="H21" s="99">
        <f>(G21/G25)</f>
        <v>0.16395295383943978</v>
      </c>
    </row>
    <row r="22" spans="1:9" ht="15.75" thickBot="1" x14ac:dyDescent="0.3">
      <c r="B22" s="12" t="s">
        <v>7</v>
      </c>
      <c r="C22" s="73">
        <f>(1/D21)</f>
        <v>3.0352130222881306</v>
      </c>
      <c r="D22" s="65">
        <v>1</v>
      </c>
      <c r="E22" s="98">
        <f>GEOMEAN(AM!E22,AH!E22,MF!E22,AO!E22,CM!E22,AlM!E22,MA!E22,SL!E22)</f>
        <v>1.1117242990159237</v>
      </c>
      <c r="F22" s="98">
        <f>GEOMEAN(AM!F22,AH!F22,MF!F22,AO!F22,CM!F22,AlM!F22,MA!F22,SL!F22)</f>
        <v>1.4106467002000806</v>
      </c>
      <c r="G22" s="67">
        <f>(C22*D22*E22*F22)^(1/4)</f>
        <v>1.4770701890133806</v>
      </c>
      <c r="H22" s="100">
        <f>(G22/G25)</f>
        <v>0.35432173216631052</v>
      </c>
    </row>
    <row r="23" spans="1:9" x14ac:dyDescent="0.25">
      <c r="B23" s="12" t="s">
        <v>8</v>
      </c>
      <c r="C23" s="73">
        <f>(1/E21)</f>
        <v>1.3160740129524924</v>
      </c>
      <c r="D23" s="64">
        <f>(1/E22)</f>
        <v>0.89950359174948336</v>
      </c>
      <c r="E23" s="65">
        <v>1</v>
      </c>
      <c r="F23" s="98">
        <f>GEOMEAN(AM!F23,AH!F23,MF!F23,AO!F23,CM!F23,AlM!F23,MA!F23,SL!F23)</f>
        <v>1.4114323582322774</v>
      </c>
      <c r="G23" s="67">
        <f t="shared" ref="G23:G24" si="2">(C23*D23*E23*F23)^(1/4)</f>
        <v>1.1369354845289155</v>
      </c>
      <c r="H23" s="100">
        <f>(G23/G25)</f>
        <v>0.27272972756203911</v>
      </c>
    </row>
    <row r="24" spans="1:9" ht="15.75" thickBot="1" x14ac:dyDescent="0.3">
      <c r="B24" s="13" t="s">
        <v>9</v>
      </c>
      <c r="C24" s="74">
        <f>(1/F21)</f>
        <v>1.1472026904398771</v>
      </c>
      <c r="D24" s="68">
        <f>(1/F22)</f>
        <v>0.70889472173164536</v>
      </c>
      <c r="E24" s="68">
        <f>(1/F23)</f>
        <v>0.70850012341535917</v>
      </c>
      <c r="F24" s="69">
        <v>1</v>
      </c>
      <c r="G24" s="70">
        <f t="shared" si="2"/>
        <v>0.87124531839184571</v>
      </c>
      <c r="H24" s="101">
        <f>(G24/G25)</f>
        <v>0.20899558643221053</v>
      </c>
    </row>
    <row r="25" spans="1:9" ht="15.75" thickBot="1" x14ac:dyDescent="0.3">
      <c r="A25" s="1"/>
      <c r="B25" s="11" t="s">
        <v>32</v>
      </c>
      <c r="C25" s="75">
        <f>SUM(C21:C24)</f>
        <v>6.4984897256805008</v>
      </c>
      <c r="D25" s="75">
        <f t="shared" ref="D25:F25" si="3">SUM(D21:D24)</f>
        <v>2.9378644803224065</v>
      </c>
      <c r="E25" s="76">
        <f>SUM(E21:E24)</f>
        <v>3.5800601080828756</v>
      </c>
      <c r="F25" s="77">
        <f t="shared" si="3"/>
        <v>4.6937646013040935</v>
      </c>
      <c r="G25" s="78">
        <f>SUM(G21:G24)</f>
        <v>4.1687259203171809</v>
      </c>
      <c r="H25" s="79">
        <f>SUM(H21:H24)</f>
        <v>0.99999999999999989</v>
      </c>
    </row>
    <row r="26" spans="1:9" ht="15.75" thickBot="1" x14ac:dyDescent="0.3">
      <c r="A26" s="1"/>
      <c r="B26" s="12" t="s">
        <v>33</v>
      </c>
      <c r="C26" s="73">
        <f>C25*H21</f>
        <v>1.0654465860205689</v>
      </c>
      <c r="D26" s="74">
        <f>(D25*H22)</f>
        <v>1.0409492315377127</v>
      </c>
      <c r="E26" s="68">
        <f>(E25*H23)</f>
        <v>0.97638881793316701</v>
      </c>
      <c r="F26" s="80">
        <f>(F25*H24)</f>
        <v>0.98097608542429982</v>
      </c>
      <c r="G26" s="81"/>
      <c r="H26" s="81"/>
    </row>
    <row r="27" spans="1:9" x14ac:dyDescent="0.25">
      <c r="A27" s="1"/>
      <c r="B27" s="56" t="s">
        <v>34</v>
      </c>
      <c r="C27" s="82">
        <f>SUM(C26:F26)</f>
        <v>4.0637607209157487</v>
      </c>
      <c r="D27" s="83"/>
      <c r="E27" s="83"/>
      <c r="F27" s="84"/>
      <c r="G27" s="81"/>
      <c r="H27" s="81"/>
    </row>
    <row r="28" spans="1:9" x14ac:dyDescent="0.25">
      <c r="B28" s="12" t="s">
        <v>35</v>
      </c>
      <c r="C28" s="85">
        <f>((C27-4)/3)</f>
        <v>2.1253573638582896E-2</v>
      </c>
      <c r="D28" s="83"/>
      <c r="E28" s="83"/>
      <c r="F28" s="84"/>
      <c r="G28" s="81"/>
      <c r="H28" s="81"/>
    </row>
    <row r="29" spans="1:9" ht="15.75" thickBot="1" x14ac:dyDescent="0.3">
      <c r="B29" s="13" t="s">
        <v>36</v>
      </c>
      <c r="C29" s="86">
        <f>(C28/F3)</f>
        <v>3.6644092480315339E-2</v>
      </c>
      <c r="D29" s="83"/>
      <c r="E29" s="83"/>
      <c r="F29" s="84"/>
      <c r="G29" s="81"/>
      <c r="H29" s="81"/>
    </row>
    <row r="30" spans="1:9" x14ac:dyDescent="0.25">
      <c r="B30" s="35"/>
      <c r="C30" s="1"/>
      <c r="D30" s="1"/>
      <c r="E30" s="1"/>
      <c r="F30" s="35"/>
    </row>
    <row r="31" spans="1:9" ht="15.75" thickBot="1" x14ac:dyDescent="0.3"/>
    <row r="32" spans="1:9" ht="15.75" thickBot="1" x14ac:dyDescent="0.3">
      <c r="B32" s="10" t="s">
        <v>2</v>
      </c>
      <c r="C32" s="20" t="s">
        <v>10</v>
      </c>
      <c r="D32" s="21" t="s">
        <v>11</v>
      </c>
      <c r="E32" s="21" t="s">
        <v>12</v>
      </c>
      <c r="F32" s="21" t="s">
        <v>13</v>
      </c>
      <c r="G32" s="22" t="s">
        <v>14</v>
      </c>
      <c r="H32" s="14" t="s">
        <v>39</v>
      </c>
      <c r="I32" s="16" t="s">
        <v>31</v>
      </c>
    </row>
    <row r="33" spans="1:9" ht="15.75" thickBot="1" x14ac:dyDescent="0.3">
      <c r="B33" s="11" t="s">
        <v>10</v>
      </c>
      <c r="C33" s="87">
        <v>1</v>
      </c>
      <c r="D33" s="98">
        <f>GEOMEAN(AM!D33,AH!D33,MF!D33,AO!D33,CM!D33,AlM!D33,MA!D33,SL!D33)</f>
        <v>0.62801697339586904</v>
      </c>
      <c r="E33" s="98">
        <f>GEOMEAN(AM!E33,AH!E33,MF!E33,AO!E33,CM!E33,AlM!E33,MA!E33,SL!E33)</f>
        <v>0.60215095171041544</v>
      </c>
      <c r="F33" s="98">
        <f>GEOMEAN(AM!F33,AH!F33,MF!F33,AO!F33,CM!F33,AlM!F33,MA!F33,SL!F33)</f>
        <v>0.75331095535741277</v>
      </c>
      <c r="G33" s="98">
        <f>GEOMEAN(AM!G33,AH!G33,MF!G33,AO!G33,CM!G33,AlM!G33,MA!G33,SL!G33)</f>
        <v>1.1117242990159237</v>
      </c>
      <c r="H33" s="63">
        <f>(C33*D33*E33*F33*G33)^(1/5)</f>
        <v>0.79456536088612251</v>
      </c>
      <c r="I33" s="99">
        <f>(H33/H38)</f>
        <v>0.15167265547221476</v>
      </c>
    </row>
    <row r="34" spans="1:9" ht="15.75" thickBot="1" x14ac:dyDescent="0.3">
      <c r="B34" s="12" t="s">
        <v>11</v>
      </c>
      <c r="C34" s="73">
        <f>(1/D33)</f>
        <v>1.5923136513217331</v>
      </c>
      <c r="D34" s="65">
        <v>1</v>
      </c>
      <c r="E34" s="98">
        <f>GEOMEAN(AM!E34,AH!E34,MF!E34,AO!E34,CM!E34,AlM!E34,MA!E34,SL!E34)</f>
        <v>1.0230518752204629</v>
      </c>
      <c r="F34" s="98">
        <f>GEOMEAN(AM!F34,AH!F34,MF!F34,AO!F34,CM!F34,AlM!F34,MA!F34,SL!F34)</f>
        <v>1.0811435122506075</v>
      </c>
      <c r="G34" s="98">
        <f>GEOMEAN(AM!G34,AH!G34,MF!G34,AO!G34,CM!G34,AlM!G34,MA!G34,SL!G34)</f>
        <v>1.8888147990229647</v>
      </c>
      <c r="H34" s="67">
        <f t="shared" ref="H34:H37" si="4">(C34*D34*E34*F34*G34)^(1/5)</f>
        <v>1.2717442991930969</v>
      </c>
      <c r="I34" s="100">
        <f>(H34/H38)</f>
        <v>0.24276018617921191</v>
      </c>
    </row>
    <row r="35" spans="1:9" ht="15.75" thickBot="1" x14ac:dyDescent="0.3">
      <c r="B35" s="12" t="s">
        <v>12</v>
      </c>
      <c r="C35" s="73">
        <f>(1/E33)</f>
        <v>1.6607131437050637</v>
      </c>
      <c r="D35" s="64">
        <f>(1/E34)</f>
        <v>0.97746754023055249</v>
      </c>
      <c r="E35" s="65">
        <v>1</v>
      </c>
      <c r="F35" s="98">
        <f>GEOMEAN(AM!F35,AH!F35,MF!F35,AO!F35,CM!F35,AlM!F35,MA!F35,SL!F35)</f>
        <v>1.3047728485772891</v>
      </c>
      <c r="G35" s="98">
        <f>GEOMEAN(AM!G35,AH!G35,MF!G35,AO!G35,CM!G35,AlM!G35,MA!G35,SL!G35)</f>
        <v>2.2576830456335912</v>
      </c>
      <c r="H35" s="67">
        <f t="shared" si="4"/>
        <v>1.3674736603376854</v>
      </c>
      <c r="I35" s="100">
        <f>(H35/H38)</f>
        <v>0.26103373185110701</v>
      </c>
    </row>
    <row r="36" spans="1:9" x14ac:dyDescent="0.25">
      <c r="B36" s="12" t="s">
        <v>13</v>
      </c>
      <c r="C36" s="73">
        <f>(1/F33)</f>
        <v>1.3274730612746024</v>
      </c>
      <c r="D36" s="64">
        <f>(1/F34)</f>
        <v>0.92494658541520391</v>
      </c>
      <c r="E36" s="64">
        <f>(1/F35)</f>
        <v>0.76641692926886829</v>
      </c>
      <c r="F36" s="65">
        <v>1</v>
      </c>
      <c r="G36" s="98">
        <f>GEOMEAN(AM!G36,AH!G36,MF!G36,AO!G36,CM!G36,AlM!G36,MA!G36,SL!G36)</f>
        <v>2.6848527412884793</v>
      </c>
      <c r="H36" s="67">
        <f t="shared" si="4"/>
        <v>1.2036648714233926</v>
      </c>
      <c r="I36" s="100">
        <f>(H36/H38)</f>
        <v>0.22976466925742681</v>
      </c>
    </row>
    <row r="37" spans="1:9" ht="15.75" thickBot="1" x14ac:dyDescent="0.3">
      <c r="B37" s="13" t="s">
        <v>14</v>
      </c>
      <c r="C37" s="88">
        <f>(1/G33)</f>
        <v>0.89950359174948336</v>
      </c>
      <c r="D37" s="89">
        <f>(1/G34)</f>
        <v>0.52943253119219225</v>
      </c>
      <c r="E37" s="68">
        <f>(1/G35)</f>
        <v>0.44293197042606225</v>
      </c>
      <c r="F37" s="68">
        <f>(1/G36)</f>
        <v>0.3724599061325401</v>
      </c>
      <c r="G37" s="65">
        <v>1</v>
      </c>
      <c r="H37" s="70">
        <f t="shared" si="4"/>
        <v>0.60123743947760744</v>
      </c>
      <c r="I37" s="102">
        <f>(H37/H38)</f>
        <v>0.11476875724003945</v>
      </c>
    </row>
    <row r="38" spans="1:9" ht="15.75" thickBot="1" x14ac:dyDescent="0.3">
      <c r="A38" s="1"/>
      <c r="B38" s="11" t="s">
        <v>32</v>
      </c>
      <c r="C38" s="75">
        <f>SUM(C33:C37)</f>
        <v>6.4800034480508826</v>
      </c>
      <c r="D38" s="76">
        <f t="shared" ref="D38:G38" si="5">SUM(D33:D37)</f>
        <v>4.059863630233818</v>
      </c>
      <c r="E38" s="76">
        <f t="shared" si="5"/>
        <v>3.8345517266258091</v>
      </c>
      <c r="F38" s="76">
        <f t="shared" si="5"/>
        <v>4.5116872223178488</v>
      </c>
      <c r="G38" s="90">
        <f t="shared" si="5"/>
        <v>8.9430748849609589</v>
      </c>
      <c r="H38" s="91">
        <f>SUM(H33:H37)</f>
        <v>5.2386856313179049</v>
      </c>
      <c r="I38" s="92">
        <f>SUM(I33:I37)</f>
        <v>0.99999999999999989</v>
      </c>
    </row>
    <row r="39" spans="1:9" ht="15.75" thickBot="1" x14ac:dyDescent="0.3">
      <c r="A39" s="1"/>
      <c r="B39" s="12" t="s">
        <v>33</v>
      </c>
      <c r="C39" s="73">
        <f>C38*I33</f>
        <v>0.98283933043498517</v>
      </c>
      <c r="D39" s="74">
        <f>(D38*I34)</f>
        <v>0.9855732507377728</v>
      </c>
      <c r="E39" s="68">
        <f>(E38*I35)</f>
        <v>1.0009473471772408</v>
      </c>
      <c r="F39" s="80">
        <f>(F38*I36)</f>
        <v>1.0366263224288192</v>
      </c>
      <c r="G39" s="80">
        <f>(G38*I37)</f>
        <v>1.026385590451578</v>
      </c>
      <c r="H39" s="81"/>
      <c r="I39" s="81"/>
    </row>
    <row r="40" spans="1:9" x14ac:dyDescent="0.25">
      <c r="A40" s="1"/>
      <c r="B40" s="56" t="s">
        <v>34</v>
      </c>
      <c r="C40" s="82">
        <f>SUM(C39:G39)</f>
        <v>5.0323718412303959</v>
      </c>
      <c r="D40" s="83"/>
      <c r="E40" s="83"/>
      <c r="F40" s="84"/>
      <c r="G40" s="81"/>
      <c r="H40" s="81"/>
      <c r="I40" s="81"/>
    </row>
    <row r="41" spans="1:9" x14ac:dyDescent="0.25">
      <c r="B41" s="12" t="s">
        <v>35</v>
      </c>
      <c r="C41" s="85">
        <f>((C40-5)/4)</f>
        <v>8.0929603075989842E-3</v>
      </c>
      <c r="D41" s="83"/>
      <c r="E41" s="83"/>
      <c r="F41" s="84"/>
      <c r="G41" s="81"/>
      <c r="H41" s="81"/>
      <c r="I41" s="81"/>
    </row>
    <row r="42" spans="1:9" ht="15.75" thickBot="1" x14ac:dyDescent="0.3">
      <c r="B42" s="13" t="s">
        <v>36</v>
      </c>
      <c r="C42" s="86">
        <f>(C41/G3)</f>
        <v>8.9921781195544271E-3</v>
      </c>
      <c r="D42" s="83"/>
      <c r="E42" s="83"/>
      <c r="F42" s="84"/>
      <c r="G42" s="81"/>
      <c r="H42" s="81"/>
      <c r="I42" s="81"/>
    </row>
    <row r="43" spans="1:9" ht="15.75" thickBot="1" x14ac:dyDescent="0.3"/>
    <row r="44" spans="1:9" ht="15.75" thickBot="1" x14ac:dyDescent="0.3">
      <c r="B44" s="10" t="s">
        <v>3</v>
      </c>
      <c r="C44" s="20" t="s">
        <v>15</v>
      </c>
      <c r="D44" s="21" t="s">
        <v>16</v>
      </c>
      <c r="E44" s="21" t="s">
        <v>17</v>
      </c>
      <c r="F44" s="21" t="s">
        <v>18</v>
      </c>
      <c r="G44" s="22" t="s">
        <v>19</v>
      </c>
      <c r="H44" s="17" t="s">
        <v>39</v>
      </c>
      <c r="I44" s="40" t="s">
        <v>31</v>
      </c>
    </row>
    <row r="45" spans="1:9" ht="15.75" thickBot="1" x14ac:dyDescent="0.3">
      <c r="B45" s="11" t="s">
        <v>15</v>
      </c>
      <c r="C45" s="87">
        <v>1</v>
      </c>
      <c r="D45" s="98">
        <f>GEOMEAN(AM!D45,AH!D45,MF!D45,AO!D45,CM!D45,AlM!D45,MA!D45,SL!D45)</f>
        <v>0.33182145389821754</v>
      </c>
      <c r="E45" s="98">
        <f>GEOMEAN(AM!E45,AH!E45,MF!E45,AO!E45,CM!E45,AlM!E45,MA!E45,SL!E45)</f>
        <v>0.47670103135350972</v>
      </c>
      <c r="F45" s="98">
        <f>GEOMEAN(AM!F45,AH!F45,MF!F45,AO!F45,CM!F45,AlM!F45,MA!F45,SL!F45)</f>
        <v>0.47213709342958926</v>
      </c>
      <c r="G45" s="98">
        <f>GEOMEAN(AM!G45,AH!G45,MF!G45,AO!G45,CM!G45,AlM!G45,MA!G45,SL!G45)</f>
        <v>1.8046544855354314</v>
      </c>
      <c r="H45" s="8">
        <f>(C45*D45*E45*F45*G45)^(1/5)</f>
        <v>0.66976515322077412</v>
      </c>
      <c r="I45" s="100">
        <f>(H45/H50)</f>
        <v>0.1214119996299068</v>
      </c>
    </row>
    <row r="46" spans="1:9" ht="15.75" thickBot="1" x14ac:dyDescent="0.3">
      <c r="B46" s="12" t="s">
        <v>16</v>
      </c>
      <c r="C46" s="73">
        <f>(1/D45)</f>
        <v>3.0136689121576166</v>
      </c>
      <c r="D46" s="65">
        <v>1</v>
      </c>
      <c r="E46" s="98">
        <f>GEOMEAN(AM!E46,AH!E46,MF!E46,AO!E46,CM!E46,AlM!E46,MA!E46,SL!E46)</f>
        <v>1.8707312772230498</v>
      </c>
      <c r="F46" s="98">
        <f>GEOMEAN(AM!F46,AH!F46,MF!F46,AO!F46,CM!F46,AlM!F46,MA!F46,SL!F46)</f>
        <v>1.3782558594575178</v>
      </c>
      <c r="G46" s="98">
        <f>GEOMEAN(AM!G46,AH!G46,MF!G46,AO!G46,CM!G46,AlM!G46,MA!G46,SL!G46)</f>
        <v>2.4858200722742088</v>
      </c>
      <c r="H46" s="8">
        <f t="shared" ref="H46:H49" si="6">(C46*D46*E46*F46*G46)^(1/5)</f>
        <v>1.8079286902797878</v>
      </c>
      <c r="I46" s="100">
        <f>(H46/H50)</f>
        <v>0.32773314111609581</v>
      </c>
    </row>
    <row r="47" spans="1:9" ht="15.75" thickBot="1" x14ac:dyDescent="0.3">
      <c r="B47" s="12" t="s">
        <v>17</v>
      </c>
      <c r="C47" s="73">
        <f>(1/E45)</f>
        <v>2.097750863178697</v>
      </c>
      <c r="D47" s="64">
        <f>(1/E46)</f>
        <v>0.53455031846392154</v>
      </c>
      <c r="E47" s="65">
        <v>1</v>
      </c>
      <c r="F47" s="98">
        <f>GEOMEAN(AM!F47,AH!F47,MF!F47,AO!F47,CM!F47,AlM!F47,MA!F47,SL!F47)</f>
        <v>0.46999565034325458</v>
      </c>
      <c r="G47" s="98">
        <f>GEOMEAN(AM!G47,AH!G47,MF!G47,AO!G47,CM!G47,AlM!G47,MA!G47,SL!G47)</f>
        <v>1.8707312772230498</v>
      </c>
      <c r="H47" s="8">
        <f t="shared" si="6"/>
        <v>0.99717079263923991</v>
      </c>
      <c r="I47" s="100">
        <f>(H47/H50)</f>
        <v>0.18076261406654814</v>
      </c>
    </row>
    <row r="48" spans="1:9" x14ac:dyDescent="0.25">
      <c r="B48" s="12" t="s">
        <v>18</v>
      </c>
      <c r="C48" s="73">
        <f>(1/F45)</f>
        <v>2.1180288816877972</v>
      </c>
      <c r="D48" s="64">
        <f>(1/F46)</f>
        <v>0.7255546879326169</v>
      </c>
      <c r="E48" s="64">
        <f>(1/F47)</f>
        <v>2.1276792652648262</v>
      </c>
      <c r="F48" s="65">
        <v>1</v>
      </c>
      <c r="G48" s="98">
        <f>GEOMEAN(AM!G48,AH!G48,MF!G48,AO!G48,CM!G48,AlM!G48,MA!G48,SL!G48)</f>
        <v>2.1955797670929451</v>
      </c>
      <c r="H48" s="8">
        <f t="shared" si="6"/>
        <v>1.4832401821355803</v>
      </c>
      <c r="I48" s="100">
        <f>(H48/H50)</f>
        <v>0.2688750759553884</v>
      </c>
    </row>
    <row r="49" spans="1:9" ht="15.75" thickBot="1" x14ac:dyDescent="0.3">
      <c r="B49" s="13" t="s">
        <v>19</v>
      </c>
      <c r="C49" s="88">
        <f>(1/G45)</f>
        <v>0.55412269108305534</v>
      </c>
      <c r="D49" s="89">
        <f>(1/G46)</f>
        <v>0.40228173034467751</v>
      </c>
      <c r="E49" s="68">
        <f>(1/G47)</f>
        <v>0.53455031846392154</v>
      </c>
      <c r="F49" s="68">
        <f>(1/G48)</f>
        <v>0.45546056444309874</v>
      </c>
      <c r="G49" s="65">
        <v>1</v>
      </c>
      <c r="H49" s="9">
        <f t="shared" si="6"/>
        <v>0.5583610604053133</v>
      </c>
      <c r="I49" s="102">
        <f>(H49/H50)</f>
        <v>0.10121716923206087</v>
      </c>
    </row>
    <row r="50" spans="1:9" ht="15.75" thickBot="1" x14ac:dyDescent="0.3">
      <c r="A50" s="1"/>
      <c r="B50" s="11" t="s">
        <v>32</v>
      </c>
      <c r="C50" s="45">
        <f>SUM(C45:C49)</f>
        <v>8.7835713481071664</v>
      </c>
      <c r="D50" s="26">
        <f t="shared" ref="D50:G50" si="7">SUM(D45:D49)</f>
        <v>2.9942081906394336</v>
      </c>
      <c r="E50" s="26">
        <f t="shared" si="7"/>
        <v>6.0096618923053065</v>
      </c>
      <c r="F50" s="26">
        <f t="shared" si="7"/>
        <v>3.7758491676734605</v>
      </c>
      <c r="G50" s="48">
        <f t="shared" si="7"/>
        <v>9.356785602125635</v>
      </c>
      <c r="H50" s="51">
        <f>SUM(H45:H49)</f>
        <v>5.5164658786806955</v>
      </c>
      <c r="I50" s="52">
        <f>SUM(I45:I49)</f>
        <v>1</v>
      </c>
    </row>
    <row r="51" spans="1:9" ht="15.75" thickBot="1" x14ac:dyDescent="0.3">
      <c r="A51" s="1"/>
      <c r="B51" s="12" t="s">
        <v>33</v>
      </c>
      <c r="C51" s="23">
        <f>C50*I45</f>
        <v>1.0664309612656473</v>
      </c>
      <c r="D51" s="29">
        <f>(D50*I46)</f>
        <v>0.98130125547380331</v>
      </c>
      <c r="E51" s="7">
        <f>(E50*I47)</f>
        <v>1.0863221933092255</v>
      </c>
      <c r="F51" s="57">
        <f>(F50*I48)</f>
        <v>1.0152317317542918</v>
      </c>
      <c r="G51" s="41">
        <f>(G50*I49)</f>
        <v>0.94706735175846091</v>
      </c>
    </row>
    <row r="52" spans="1:9" x14ac:dyDescent="0.25">
      <c r="A52" s="1"/>
      <c r="B52" s="56" t="s">
        <v>34</v>
      </c>
      <c r="C52" s="53">
        <f>SUM(C51:G51)</f>
        <v>5.0963534935614287</v>
      </c>
      <c r="D52" s="1"/>
      <c r="E52" s="1"/>
      <c r="F52" s="35"/>
    </row>
    <row r="53" spans="1:9" x14ac:dyDescent="0.25">
      <c r="B53" s="12" t="s">
        <v>35</v>
      </c>
      <c r="C53" s="54">
        <f>((C52-5)/4)</f>
        <v>2.4088373390357187E-2</v>
      </c>
      <c r="D53" s="1"/>
      <c r="E53" s="1"/>
      <c r="F53" s="35"/>
    </row>
    <row r="54" spans="1:9" ht="15.75" thickBot="1" x14ac:dyDescent="0.3">
      <c r="B54" s="13" t="s">
        <v>36</v>
      </c>
      <c r="C54" s="55">
        <f>(C53/G3)</f>
        <v>2.6764859322619097E-2</v>
      </c>
      <c r="D54" s="1"/>
      <c r="E54" s="1"/>
      <c r="F54" s="35"/>
    </row>
    <row r="55" spans="1:9" ht="15.75" thickBot="1" x14ac:dyDescent="0.3"/>
    <row r="56" spans="1:9" ht="15.75" thickBot="1" x14ac:dyDescent="0.3">
      <c r="B56" s="10" t="s">
        <v>4</v>
      </c>
      <c r="C56" s="20" t="s">
        <v>20</v>
      </c>
      <c r="D56" s="22" t="s">
        <v>21</v>
      </c>
      <c r="E56" s="14" t="s">
        <v>40</v>
      </c>
      <c r="F56" s="16" t="s">
        <v>31</v>
      </c>
    </row>
    <row r="57" spans="1:9" x14ac:dyDescent="0.25">
      <c r="B57" s="11" t="s">
        <v>20</v>
      </c>
      <c r="C57" s="28">
        <v>1</v>
      </c>
      <c r="D57" s="98">
        <f>GEOMEAN(AM!D57,AH!D57,MF!D57,AO!D57,CM!D57,AlM!D57,MA!D57,SL!D57)</f>
        <v>0.47500061255788006</v>
      </c>
      <c r="E57" s="43">
        <f>((C57*D57)^(1/2))</f>
        <v>0.68920288200056157</v>
      </c>
      <c r="F57" s="103">
        <f>(E57/E59)</f>
        <v>0.32203417985986815</v>
      </c>
    </row>
    <row r="58" spans="1:9" ht="15.75" thickBot="1" x14ac:dyDescent="0.3">
      <c r="B58" s="13" t="s">
        <v>21</v>
      </c>
      <c r="C58" s="29">
        <f>(1/D57)</f>
        <v>2.1052604429602653</v>
      </c>
      <c r="D58" s="39">
        <v>1</v>
      </c>
      <c r="E58" s="9">
        <f>((C58*D58)^(1/2))</f>
        <v>1.4509515646499938</v>
      </c>
      <c r="F58" s="104">
        <f>(E58/E59)</f>
        <v>0.67796582014013174</v>
      </c>
    </row>
    <row r="59" spans="1:9" ht="15.75" thickBot="1" x14ac:dyDescent="0.3">
      <c r="A59" s="1"/>
      <c r="B59" s="11" t="s">
        <v>32</v>
      </c>
      <c r="C59" s="45">
        <f>SUM(C54:C58)</f>
        <v>3.1320253022828846</v>
      </c>
      <c r="D59" s="48">
        <f t="shared" ref="D59" si="8">SUM(D54:D58)</f>
        <v>1.4750006125578801</v>
      </c>
      <c r="E59" s="59">
        <f>SUM(E57:E58)</f>
        <v>2.1401544466505555</v>
      </c>
      <c r="F59" s="50">
        <f>SUM(F57:F58)</f>
        <v>0.99999999999999989</v>
      </c>
      <c r="G59" s="1"/>
    </row>
    <row r="60" spans="1:9" ht="15.75" thickBot="1" x14ac:dyDescent="0.3">
      <c r="A60" s="1"/>
      <c r="B60" s="12" t="s">
        <v>33</v>
      </c>
      <c r="C60" s="23">
        <f>C59*F57</f>
        <v>1.0086191995210243</v>
      </c>
      <c r="D60" s="25">
        <f>(D59*F58)</f>
        <v>0.99999999999999989</v>
      </c>
      <c r="E60" s="1"/>
      <c r="F60" s="35"/>
      <c r="G60" s="35"/>
    </row>
    <row r="61" spans="1:9" x14ac:dyDescent="0.25">
      <c r="A61" s="1"/>
      <c r="B61" s="56" t="s">
        <v>34</v>
      </c>
      <c r="C61" s="53">
        <f>SUM(C60:D60)</f>
        <v>2.0086191995210241</v>
      </c>
      <c r="D61" s="1"/>
      <c r="E61" s="1"/>
      <c r="F61" s="35"/>
    </row>
    <row r="62" spans="1:9" x14ac:dyDescent="0.25">
      <c r="B62" s="12" t="s">
        <v>35</v>
      </c>
      <c r="C62" s="54">
        <f>((C61-2)/1)</f>
        <v>8.619199521024079E-3</v>
      </c>
      <c r="D62" s="1"/>
      <c r="E62" s="1"/>
      <c r="F62" s="35"/>
    </row>
    <row r="63" spans="1:9" ht="15.75" thickBot="1" x14ac:dyDescent="0.3">
      <c r="B63" s="13" t="s">
        <v>36</v>
      </c>
      <c r="C63" s="55" t="e">
        <f>(C62/E3)</f>
        <v>#DIV/0!</v>
      </c>
      <c r="D63" s="1"/>
      <c r="E63" s="1"/>
      <c r="F63" s="35"/>
    </row>
    <row r="65" spans="1:7" x14ac:dyDescent="0.25">
      <c r="B65" t="s">
        <v>22</v>
      </c>
    </row>
    <row r="66" spans="1:7" ht="15.75" thickBot="1" x14ac:dyDescent="0.3"/>
    <row r="67" spans="1:7" ht="30.75" thickBot="1" x14ac:dyDescent="0.3">
      <c r="B67" s="10" t="s">
        <v>13</v>
      </c>
      <c r="C67" s="20" t="s">
        <v>23</v>
      </c>
      <c r="D67" s="30" t="s">
        <v>24</v>
      </c>
      <c r="E67" s="31" t="s">
        <v>25</v>
      </c>
      <c r="F67" s="14" t="s">
        <v>41</v>
      </c>
      <c r="G67" s="16" t="s">
        <v>31</v>
      </c>
    </row>
    <row r="68" spans="1:7" ht="15.75" thickBot="1" x14ac:dyDescent="0.3">
      <c r="B68" s="11" t="s">
        <v>23</v>
      </c>
      <c r="C68" s="28">
        <v>1</v>
      </c>
      <c r="D68" s="98">
        <f>GEOMEAN(AM!D68,AH!D68,MF!D68,AO!D68,CM!D68,AlM!D68,MA!D68,SL!D68)</f>
        <v>0.9607525335646937</v>
      </c>
      <c r="E68" s="98">
        <f>GEOMEAN(AM!E68,AH!E68,MF!E68,AO!E68,CM!E68,AlM!E68,MA!E68,SL!E68)</f>
        <v>0.77067618550251948</v>
      </c>
      <c r="F68" s="43">
        <f>((C68*D68*E68)^(1/3))</f>
        <v>0.90467896502765699</v>
      </c>
      <c r="G68" s="99">
        <f>(F68/F71)</f>
        <v>0.29946864033351378</v>
      </c>
    </row>
    <row r="69" spans="1:7" ht="30" x14ac:dyDescent="0.25">
      <c r="B69" s="32" t="s">
        <v>24</v>
      </c>
      <c r="C69" s="23">
        <f>(1/D68)</f>
        <v>1.0408507550739272</v>
      </c>
      <c r="D69" s="3">
        <v>1</v>
      </c>
      <c r="E69" s="98">
        <f>GEOMEAN(AM!E69,AH!E69,MF!E69,AO!E69,CM!E69,AlM!E69,MA!E69,SL!E69)</f>
        <v>0.79447901660307485</v>
      </c>
      <c r="F69" s="8">
        <f t="shared" ref="F69:F70" si="9">((C69*D69*E69)^(1/3))</f>
        <v>0.93862106716403382</v>
      </c>
      <c r="G69" s="100">
        <f>(F69/F71)</f>
        <v>0.31070422286585581</v>
      </c>
    </row>
    <row r="70" spans="1:7" ht="30.75" thickBot="1" x14ac:dyDescent="0.3">
      <c r="B70" s="33" t="s">
        <v>25</v>
      </c>
      <c r="C70" s="29">
        <f>(1/E68)</f>
        <v>1.2975618279264072</v>
      </c>
      <c r="D70" s="7">
        <f>(1/E69)</f>
        <v>1.2586864839749496</v>
      </c>
      <c r="E70" s="39">
        <v>1</v>
      </c>
      <c r="F70" s="9">
        <f t="shared" si="9"/>
        <v>1.1776472163086178</v>
      </c>
      <c r="G70" s="101">
        <f>(F70/F71)</f>
        <v>0.38982713680063036</v>
      </c>
    </row>
    <row r="71" spans="1:7" ht="15.75" thickBot="1" x14ac:dyDescent="0.3">
      <c r="A71" s="1"/>
      <c r="B71" s="11" t="s">
        <v>32</v>
      </c>
      <c r="C71" s="45">
        <f>SUM(C68:C70)</f>
        <v>3.3384125830003342</v>
      </c>
      <c r="D71" s="48">
        <f>SUM(D68:D70)</f>
        <v>3.219439017539643</v>
      </c>
      <c r="E71" s="48">
        <f>SUM(E68:E70)</f>
        <v>2.5651552021055943</v>
      </c>
      <c r="F71" s="59">
        <f>SUM(F68:F70)</f>
        <v>3.0209472485003088</v>
      </c>
      <c r="G71" s="50">
        <f>SUM(G68:G70)</f>
        <v>1</v>
      </c>
    </row>
    <row r="72" spans="1:7" ht="15.75" thickBot="1" x14ac:dyDescent="0.3">
      <c r="A72" s="1"/>
      <c r="B72" s="12" t="s">
        <v>33</v>
      </c>
      <c r="C72" s="23">
        <f>C71*G68</f>
        <v>0.99974987710340379</v>
      </c>
      <c r="D72" s="7">
        <f>(D71*G69)</f>
        <v>1.0002932980086692</v>
      </c>
      <c r="E72" s="55">
        <f>(E71*G70)</f>
        <v>0.99996710788606613</v>
      </c>
      <c r="F72" s="35"/>
      <c r="G72" s="35"/>
    </row>
    <row r="73" spans="1:7" x14ac:dyDescent="0.25">
      <c r="A73" s="1"/>
      <c r="B73" s="56" t="s">
        <v>34</v>
      </c>
      <c r="C73" s="53">
        <f>SUM(C72:E72)</f>
        <v>3.0000102829981392</v>
      </c>
      <c r="D73" s="1"/>
      <c r="E73" s="1"/>
      <c r="F73" s="35"/>
    </row>
    <row r="74" spans="1:7" x14ac:dyDescent="0.25">
      <c r="B74" s="12" t="s">
        <v>35</v>
      </c>
      <c r="C74" s="54">
        <f>((C73-3)/2)</f>
        <v>5.1414990696052598E-6</v>
      </c>
      <c r="D74" s="1"/>
      <c r="E74" s="1"/>
      <c r="F74" s="35"/>
    </row>
    <row r="75" spans="1:7" ht="15.75" thickBot="1" x14ac:dyDescent="0.3">
      <c r="B75" s="13" t="s">
        <v>36</v>
      </c>
      <c r="C75" s="55">
        <f>(C74/F3)</f>
        <v>8.864653568284931E-6</v>
      </c>
      <c r="D75" s="1"/>
      <c r="E75" s="1"/>
      <c r="F75" s="35"/>
    </row>
    <row r="76" spans="1:7" ht="15.75" thickBot="1" x14ac:dyDescent="0.3"/>
    <row r="77" spans="1:7" ht="15.75" thickBot="1" x14ac:dyDescent="0.3">
      <c r="B77" s="10" t="s">
        <v>20</v>
      </c>
      <c r="C77" s="20" t="s">
        <v>26</v>
      </c>
      <c r="D77" s="22" t="s">
        <v>27</v>
      </c>
      <c r="E77" s="14" t="s">
        <v>40</v>
      </c>
      <c r="F77" s="16" t="s">
        <v>31</v>
      </c>
    </row>
    <row r="78" spans="1:7" x14ac:dyDescent="0.25">
      <c r="B78" s="11" t="s">
        <v>26</v>
      </c>
      <c r="C78" s="34">
        <v>1</v>
      </c>
      <c r="D78" s="98">
        <f>GEOMEAN(AM!D78,AH!D78,MF!D78,AO!D78,CM!D78,AlM!D78,MA!D78,SL!D78)</f>
        <v>3.6685336349815554</v>
      </c>
      <c r="E78" s="43">
        <f>((C78*D78)^(1/2))</f>
        <v>1.9153416496754712</v>
      </c>
      <c r="F78" s="99">
        <f>(E78/E80)</f>
        <v>0.78579997956811309</v>
      </c>
    </row>
    <row r="79" spans="1:7" ht="15.75" thickBot="1" x14ac:dyDescent="0.3">
      <c r="B79" s="13" t="s">
        <v>27</v>
      </c>
      <c r="C79" s="29">
        <f>(1/D78)</f>
        <v>0.27258847798598085</v>
      </c>
      <c r="D79" s="39">
        <v>1</v>
      </c>
      <c r="E79" s="9">
        <f>((C79*D79)^(1/2))</f>
        <v>0.5221000651081944</v>
      </c>
      <c r="F79" s="101">
        <f>(E79/E80)</f>
        <v>0.2142000204318868</v>
      </c>
    </row>
    <row r="80" spans="1:7" ht="15.75" thickBot="1" x14ac:dyDescent="0.3">
      <c r="A80" s="1"/>
      <c r="B80" s="11" t="s">
        <v>32</v>
      </c>
      <c r="C80" s="45">
        <f>SUM(C78:C79)</f>
        <v>1.2725884779859808</v>
      </c>
      <c r="D80" s="48">
        <f>SUM(D78:D79)</f>
        <v>4.6685336349815554</v>
      </c>
      <c r="E80" s="59">
        <f>SUM(E78:E79)</f>
        <v>2.4374417147836658</v>
      </c>
      <c r="F80" s="50">
        <f>SUM(F78:F79)</f>
        <v>0.99999999999999989</v>
      </c>
      <c r="G80" s="1"/>
    </row>
    <row r="81" spans="1:7" ht="15.75" thickBot="1" x14ac:dyDescent="0.3">
      <c r="A81" s="1"/>
      <c r="B81" s="12" t="s">
        <v>33</v>
      </c>
      <c r="C81" s="23">
        <f>C80*F78</f>
        <v>0.99999999999999989</v>
      </c>
      <c r="D81" s="25">
        <f>(D80*F79)</f>
        <v>0.99999999999999989</v>
      </c>
      <c r="E81" s="1"/>
      <c r="F81" s="35"/>
      <c r="G81" s="35"/>
    </row>
    <row r="82" spans="1:7" x14ac:dyDescent="0.25">
      <c r="A82" s="1"/>
      <c r="B82" s="56" t="s">
        <v>34</v>
      </c>
      <c r="C82" s="53">
        <f>SUM(C81:D81)</f>
        <v>1.9999999999999998</v>
      </c>
      <c r="D82" s="1"/>
      <c r="E82" s="1"/>
      <c r="F82" s="35"/>
    </row>
    <row r="83" spans="1:7" x14ac:dyDescent="0.25">
      <c r="B83" s="12" t="s">
        <v>35</v>
      </c>
      <c r="C83" s="54">
        <f>((C82-2)/1)</f>
        <v>-2.2204460492503131E-16</v>
      </c>
      <c r="D83" s="1"/>
      <c r="E83" s="1"/>
      <c r="F83" s="35"/>
    </row>
    <row r="84" spans="1:7" ht="15.75" thickBot="1" x14ac:dyDescent="0.3">
      <c r="B84" s="13" t="s">
        <v>36</v>
      </c>
      <c r="C84" s="55" t="e">
        <f>(C83/E3)</f>
        <v>#DIV/0!</v>
      </c>
      <c r="D84" s="1"/>
      <c r="E84" s="1"/>
      <c r="F84" s="35"/>
    </row>
    <row r="86" spans="1:7" x14ac:dyDescent="0.25">
      <c r="B86" t="s">
        <v>28</v>
      </c>
    </row>
    <row r="87" spans="1:7" ht="15.75" thickBot="1" x14ac:dyDescent="0.3"/>
    <row r="88" spans="1:7" ht="30.75" thickBot="1" x14ac:dyDescent="0.3">
      <c r="B88" s="10" t="s">
        <v>27</v>
      </c>
      <c r="C88" s="20" t="s">
        <v>29</v>
      </c>
      <c r="D88" s="31" t="s">
        <v>30</v>
      </c>
      <c r="E88" s="14" t="s">
        <v>40</v>
      </c>
      <c r="F88" s="16" t="s">
        <v>31</v>
      </c>
    </row>
    <row r="89" spans="1:7" x14ac:dyDescent="0.25">
      <c r="B89" s="11" t="s">
        <v>29</v>
      </c>
      <c r="C89" s="34">
        <v>1</v>
      </c>
      <c r="D89" s="98">
        <f>GEOMEAN(AM!D89,AH!D89,MF!D89,AO!D89,CM!D89,AlM!D89,MA!D89,SL!D89)</f>
        <v>0.28128757786911451</v>
      </c>
      <c r="E89" s="43">
        <f>((C89*D89)^(1/2))</f>
        <v>0.53036551346134353</v>
      </c>
      <c r="F89" s="99">
        <f>(E89/E91)</f>
        <v>0.21953508543095274</v>
      </c>
    </row>
    <row r="90" spans="1:7" ht="15.75" thickBot="1" x14ac:dyDescent="0.3">
      <c r="B90" s="13" t="s">
        <v>30</v>
      </c>
      <c r="C90" s="29">
        <f>(1/D89)</f>
        <v>3.5550805605262399</v>
      </c>
      <c r="D90" s="39">
        <v>1</v>
      </c>
      <c r="E90" s="9">
        <f>((C90*D90)^(1/2))</f>
        <v>1.8854921268799401</v>
      </c>
      <c r="F90" s="101">
        <f>(E90/E91)</f>
        <v>0.78046491456904732</v>
      </c>
    </row>
    <row r="91" spans="1:7" ht="15.75" thickBot="1" x14ac:dyDescent="0.3">
      <c r="A91" s="1"/>
      <c r="B91" s="11" t="s">
        <v>32</v>
      </c>
      <c r="C91" s="45">
        <f>SUM(C89:C90)</f>
        <v>4.5550805605262399</v>
      </c>
      <c r="D91" s="48">
        <f>SUM(D89:D90)</f>
        <v>1.2812875778691146</v>
      </c>
      <c r="E91" s="59">
        <f>SUM(E89:E90)</f>
        <v>2.4158576403412835</v>
      </c>
      <c r="F91" s="50">
        <f>SUM(F89:F90)</f>
        <v>1</v>
      </c>
      <c r="G91" s="1"/>
    </row>
    <row r="92" spans="1:7" ht="15.75" thickBot="1" x14ac:dyDescent="0.3">
      <c r="A92" s="1"/>
      <c r="B92" s="12" t="s">
        <v>33</v>
      </c>
      <c r="C92" s="23">
        <f>C91*F89</f>
        <v>1.0000000000000002</v>
      </c>
      <c r="D92" s="25">
        <f>(D91*F90)</f>
        <v>1</v>
      </c>
      <c r="E92" s="1"/>
      <c r="F92" s="35"/>
      <c r="G92" s="35"/>
    </row>
    <row r="93" spans="1:7" x14ac:dyDescent="0.25">
      <c r="A93" s="1"/>
      <c r="B93" s="56" t="s">
        <v>34</v>
      </c>
      <c r="C93" s="53">
        <f>SUM(C92:D92)</f>
        <v>2</v>
      </c>
      <c r="D93" s="1"/>
      <c r="E93" s="1"/>
      <c r="F93" s="35"/>
    </row>
    <row r="94" spans="1:7" x14ac:dyDescent="0.25">
      <c r="B94" s="12" t="s">
        <v>35</v>
      </c>
      <c r="C94" s="54">
        <f>((C93-2)/1)</f>
        <v>0</v>
      </c>
      <c r="D94" s="1"/>
      <c r="E94" s="1"/>
      <c r="F94" s="35"/>
    </row>
    <row r="95" spans="1:7" ht="15.75" thickBot="1" x14ac:dyDescent="0.3">
      <c r="B95" s="13" t="s">
        <v>36</v>
      </c>
      <c r="C95" s="55" t="e">
        <f>(C94/E14)</f>
        <v>#DIV/0!</v>
      </c>
      <c r="D95" s="1"/>
      <c r="E95" s="1"/>
      <c r="F95" s="35"/>
    </row>
  </sheetData>
  <conditionalFormatting sqref="C16">
    <cfRule type="iconSet" priority="5">
      <iconSet iconSet="3Symbols" reverse="1">
        <cfvo type="percent" val="0"/>
        <cfvo type="num" val="0.1"/>
        <cfvo type="num" val="0.1" gte="0"/>
      </iconSet>
    </cfRule>
  </conditionalFormatting>
  <conditionalFormatting sqref="C29">
    <cfRule type="iconSet" priority="8">
      <iconSet iconSet="3Symbols" reverse="1">
        <cfvo type="percent" val="0"/>
        <cfvo type="num" val="0.1"/>
        <cfvo type="num" val="0.1" gte="0"/>
      </iconSet>
    </cfRule>
  </conditionalFormatting>
  <conditionalFormatting sqref="C42">
    <cfRule type="iconSet" priority="7">
      <iconSet iconSet="3Symbols" reverse="1">
        <cfvo type="percent" val="0"/>
        <cfvo type="num" val="0.1"/>
        <cfvo type="num" val="0.1" gte="0"/>
      </iconSet>
    </cfRule>
  </conditionalFormatting>
  <conditionalFormatting sqref="C54">
    <cfRule type="iconSet" priority="6">
      <iconSet iconSet="3Symbols" reverse="1">
        <cfvo type="percent" val="0"/>
        <cfvo type="num" val="0.1"/>
        <cfvo type="num" val="0.1" gte="0"/>
      </iconSet>
    </cfRule>
  </conditionalFormatting>
  <conditionalFormatting sqref="C63">
    <cfRule type="iconSet" priority="4">
      <iconSet iconSet="3Symbols" reverse="1">
        <cfvo type="percent" val="0"/>
        <cfvo type="num" val="0.1"/>
        <cfvo type="num" val="0.1" gte="0"/>
      </iconSet>
    </cfRule>
  </conditionalFormatting>
  <conditionalFormatting sqref="C75">
    <cfRule type="iconSet" priority="3">
      <iconSet iconSet="3Symbols" reverse="1">
        <cfvo type="percent" val="0"/>
        <cfvo type="num" val="0.1"/>
        <cfvo type="num" val="0.1" gte="0"/>
      </iconSet>
    </cfRule>
  </conditionalFormatting>
  <conditionalFormatting sqref="C84">
    <cfRule type="iconSet" priority="2">
      <iconSet iconSet="3Symbols" reverse="1">
        <cfvo type="percent" val="0"/>
        <cfvo type="num" val="0.1"/>
        <cfvo type="num" val="0.1" gte="0"/>
      </iconSet>
    </cfRule>
  </conditionalFormatting>
  <conditionalFormatting sqref="C95">
    <cfRule type="iconSet" priority="1">
      <iconSet iconSet="3Symbols" reverse="1">
        <cfvo type="percent" val="0"/>
        <cfvo type="num" val="0.1"/>
        <cfvo type="num" val="0.1" gte="0"/>
      </iconSet>
    </cfRule>
  </conditionalFormatting>
  <pageMargins left="0.70866141732283472" right="0.70866141732283472" top="0.74803149606299213" bottom="0.74803149606299213" header="0.31496062992125984" footer="0.31496062992125984"/>
  <pageSetup paperSize="8" scale="9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AM</vt:lpstr>
      <vt:lpstr>AH</vt:lpstr>
      <vt:lpstr>MF</vt:lpstr>
      <vt:lpstr>AO</vt:lpstr>
      <vt:lpstr>CM</vt:lpstr>
      <vt:lpstr>AlM</vt:lpstr>
      <vt:lpstr>MA</vt:lpstr>
      <vt:lpstr>SL</vt:lpstr>
      <vt:lpstr>GMM</vt:lpstr>
      <vt:lpstr>GMM (no sheffield)</vt:lpstr>
    </vt:vector>
  </TitlesOfParts>
  <Company>The University of Sheffield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Marchand</dc:creator>
  <cp:lastModifiedBy>Robert Marchand</cp:lastModifiedBy>
  <cp:lastPrinted>2014-08-08T16:01:45Z</cp:lastPrinted>
  <dcterms:created xsi:type="dcterms:W3CDTF">2014-08-06T11:08:05Z</dcterms:created>
  <dcterms:modified xsi:type="dcterms:W3CDTF">2015-08-20T16:12:22Z</dcterms:modified>
</cp:coreProperties>
</file>